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teams" sheetId="1" r:id="rId1"/>
    <sheet name="Player List" sheetId="2" r:id="rId2"/>
  </sheets>
  <definedNames>
    <definedName name="_xlnm.Print_Area" localSheetId="1">'Player List'!$A$1:$W$90</definedName>
  </definedNames>
  <calcPr fullCalcOnLoad="1"/>
</workbook>
</file>

<file path=xl/sharedStrings.xml><?xml version="1.0" encoding="utf-8"?>
<sst xmlns="http://schemas.openxmlformats.org/spreadsheetml/2006/main" count="470" uniqueCount="171">
  <si>
    <t>Last Name</t>
  </si>
  <si>
    <t>First Name</t>
  </si>
  <si>
    <t>Wk 1</t>
  </si>
  <si>
    <t>Wk 2</t>
  </si>
  <si>
    <t>Wk 4</t>
  </si>
  <si>
    <t>Wk 5</t>
  </si>
  <si>
    <t>Wk 6</t>
  </si>
  <si>
    <t>Wk 7</t>
  </si>
  <si>
    <t>Wk 8</t>
  </si>
  <si>
    <t>Wk 9</t>
  </si>
  <si>
    <t>Wk 11</t>
  </si>
  <si>
    <t>Wk 12</t>
  </si>
  <si>
    <t>Wk 13</t>
  </si>
  <si>
    <t>Wk 14</t>
  </si>
  <si>
    <t>Wk 15</t>
  </si>
  <si>
    <t>Wk 16</t>
  </si>
  <si>
    <t>Total</t>
  </si>
  <si>
    <t>Barrett</t>
  </si>
  <si>
    <t>Joey</t>
  </si>
  <si>
    <t>Bedard</t>
  </si>
  <si>
    <t>Dave</t>
  </si>
  <si>
    <t>Bekkers</t>
  </si>
  <si>
    <t>David</t>
  </si>
  <si>
    <t>Bueti</t>
  </si>
  <si>
    <t>Stino</t>
  </si>
  <si>
    <t>Frigault</t>
  </si>
  <si>
    <t>Rene</t>
  </si>
  <si>
    <t>Hawco</t>
  </si>
  <si>
    <t>Francis</t>
  </si>
  <si>
    <t>Jessome</t>
  </si>
  <si>
    <t>Mascioli</t>
  </si>
  <si>
    <t>Robey</t>
  </si>
  <si>
    <t>Rick</t>
  </si>
  <si>
    <t>Mitchell</t>
  </si>
  <si>
    <t>Mitch</t>
  </si>
  <si>
    <t>George</t>
  </si>
  <si>
    <t>Tony</t>
  </si>
  <si>
    <t>Patterson</t>
  </si>
  <si>
    <t>Steve</t>
  </si>
  <si>
    <t>Pion</t>
  </si>
  <si>
    <t>Mike</t>
  </si>
  <si>
    <t>Prezeau</t>
  </si>
  <si>
    <t>Dan</t>
  </si>
  <si>
    <t>Rankin</t>
  </si>
  <si>
    <t>Ross</t>
  </si>
  <si>
    <t>Roberts</t>
  </si>
  <si>
    <t>Spratt</t>
  </si>
  <si>
    <t>Greg</t>
  </si>
  <si>
    <t>Andrew</t>
  </si>
  <si>
    <t>Warner</t>
  </si>
  <si>
    <t>Ken</t>
  </si>
  <si>
    <t>Points</t>
  </si>
  <si>
    <t xml:space="preserve">Falcon Ridge Monday Nights Mens League  </t>
  </si>
  <si>
    <t xml:space="preserve">Team </t>
  </si>
  <si>
    <t>Team # 1  Points Total</t>
  </si>
  <si>
    <t>Team # 2  Points Total</t>
  </si>
  <si>
    <t>Team # 3  Points Total</t>
  </si>
  <si>
    <t>Team # 4  Points Total</t>
  </si>
  <si>
    <t>John</t>
  </si>
  <si>
    <t>Livingstone</t>
  </si>
  <si>
    <t>Bernard C</t>
  </si>
  <si>
    <t>Simon</t>
  </si>
  <si>
    <t>Beni</t>
  </si>
  <si>
    <t>Belanger</t>
  </si>
  <si>
    <t>Francois</t>
  </si>
  <si>
    <t>Charlie</t>
  </si>
  <si>
    <t>Number of players</t>
  </si>
  <si>
    <t>Wk 3</t>
  </si>
  <si>
    <t>Wk 10</t>
  </si>
  <si>
    <t>Player</t>
  </si>
  <si>
    <t>Team Net Adjustment</t>
  </si>
  <si>
    <t>Worswick</t>
  </si>
  <si>
    <t>Peter</t>
  </si>
  <si>
    <t>Average</t>
  </si>
  <si>
    <t>Harrison</t>
  </si>
  <si>
    <t>Scott</t>
  </si>
  <si>
    <t>Cardinal</t>
  </si>
  <si>
    <t>Ray</t>
  </si>
  <si>
    <t>Raceview</t>
  </si>
  <si>
    <t>Members</t>
  </si>
  <si>
    <t>Tee Times</t>
  </si>
  <si>
    <t>Falcon</t>
  </si>
  <si>
    <t>Frank</t>
  </si>
  <si>
    <t>Etchells</t>
  </si>
  <si>
    <t>Colasante</t>
  </si>
  <si>
    <t>Monaghon</t>
  </si>
  <si>
    <t>Sander</t>
  </si>
  <si>
    <t>Stephan</t>
  </si>
  <si>
    <t>Burke</t>
  </si>
  <si>
    <t>Potter</t>
  </si>
  <si>
    <t>Jimmy</t>
  </si>
  <si>
    <t>Scobie</t>
  </si>
  <si>
    <t>James</t>
  </si>
  <si>
    <t>Quinn</t>
  </si>
  <si>
    <t>Graham</t>
  </si>
  <si>
    <t xml:space="preserve"> Twilight Whackers  </t>
  </si>
  <si>
    <t>Langlois</t>
  </si>
  <si>
    <t>Marc</t>
  </si>
  <si>
    <t>Berkemyer</t>
  </si>
  <si>
    <t>Plourde</t>
  </si>
  <si>
    <t>Guy</t>
  </si>
  <si>
    <t>Team # 1 Barrett's Bombers</t>
  </si>
  <si>
    <t>Perkins</t>
  </si>
  <si>
    <t>Al</t>
  </si>
  <si>
    <t>Somers</t>
  </si>
  <si>
    <t>Brian</t>
  </si>
  <si>
    <t>Smith</t>
  </si>
  <si>
    <t>Lee</t>
  </si>
  <si>
    <t>Eastman</t>
  </si>
  <si>
    <t>Dell'Anna</t>
  </si>
  <si>
    <t>Itenson</t>
  </si>
  <si>
    <t>2008  Season</t>
  </si>
  <si>
    <t>Twilight Whackers - 2008</t>
  </si>
  <si>
    <t>Ryan</t>
  </si>
  <si>
    <t>Ritchie</t>
  </si>
  <si>
    <t>Doug</t>
  </si>
  <si>
    <t>Easton</t>
  </si>
  <si>
    <t>MacDonald</t>
  </si>
  <si>
    <t>Downey</t>
  </si>
  <si>
    <t>Dale</t>
  </si>
  <si>
    <t>Lafrance</t>
  </si>
  <si>
    <t>Richard</t>
  </si>
  <si>
    <t>Angus</t>
  </si>
  <si>
    <t>Randy</t>
  </si>
  <si>
    <t>Roland</t>
  </si>
  <si>
    <t>McConachie</t>
  </si>
  <si>
    <t>Bryan</t>
  </si>
  <si>
    <t>Melnick</t>
  </si>
  <si>
    <t>Harley</t>
  </si>
  <si>
    <t>Hillier</t>
  </si>
  <si>
    <t>Larry</t>
  </si>
  <si>
    <t>A</t>
  </si>
  <si>
    <t>Beardsell</t>
  </si>
  <si>
    <t>Robert</t>
  </si>
  <si>
    <t>Michael</t>
  </si>
  <si>
    <t>LaFrance</t>
  </si>
  <si>
    <t>Hickey</t>
  </si>
  <si>
    <t>Blago</t>
  </si>
  <si>
    <t>Falconridge</t>
  </si>
  <si>
    <t>Perreault</t>
  </si>
  <si>
    <t>Rowland</t>
  </si>
  <si>
    <t>Played</t>
  </si>
  <si>
    <t>Szabo</t>
  </si>
  <si>
    <t>4;20 A</t>
  </si>
  <si>
    <t>4;30 A</t>
  </si>
  <si>
    <t>4;30 B</t>
  </si>
  <si>
    <t>4;40 A</t>
  </si>
  <si>
    <t>4;40 B</t>
  </si>
  <si>
    <t>4;50 A</t>
  </si>
  <si>
    <t>4;50 B</t>
  </si>
  <si>
    <t>5;00 A</t>
  </si>
  <si>
    <t>5;00 B</t>
  </si>
  <si>
    <t>5;10 A</t>
  </si>
  <si>
    <t>5;20 A</t>
  </si>
  <si>
    <t>5;20 B</t>
  </si>
  <si>
    <t>Robertson</t>
  </si>
  <si>
    <t>5;30 A</t>
  </si>
  <si>
    <t>5;30 B</t>
  </si>
  <si>
    <t>5;10 B</t>
  </si>
  <si>
    <t>5;40 A</t>
  </si>
  <si>
    <t>Points / Round</t>
  </si>
  <si>
    <t>Team # 4  Warner's Warriors</t>
  </si>
  <si>
    <t>Team # 2  Burke's Champs</t>
  </si>
  <si>
    <t>Team # 5 Hawco's Hawks</t>
  </si>
  <si>
    <t>Team Try Outs</t>
  </si>
  <si>
    <t>Team # 6 Scott Rocks</t>
  </si>
  <si>
    <t>Note:  1) Only the top eight (7) scores for each team are used to determine team points.</t>
  </si>
  <si>
    <t>RAIN OUT</t>
  </si>
  <si>
    <t>Team</t>
  </si>
  <si>
    <t>Team # 3  Al's Pale's</t>
  </si>
  <si>
    <t>Rain Out: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</si>
</sst>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[$-409]dddd\,\ mmmm\ dd\,\ yyyy"/>
    <numFmt numFmtId="185" formatCode="[$-409]mmmm/yy;@"/>
    <numFmt numFmtId="186" formatCode="[$-F800]dddd\,\ mmmm\ dd\,\ yyyy"/>
    <numFmt numFmtId="187" formatCode="m/d;@"/>
  </numFmts>
  <fonts count="4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16" fontId="0" fillId="33" borderId="19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6" fillId="36" borderId="0" xfId="0" applyFont="1" applyFill="1" applyAlignment="1">
      <alignment horizontal="center"/>
    </xf>
    <xf numFmtId="0" fontId="0" fillId="0" borderId="20" xfId="0" applyBorder="1" applyAlignment="1">
      <alignment/>
    </xf>
    <xf numFmtId="0" fontId="2" fillId="35" borderId="0" xfId="0" applyFont="1" applyFill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2" fillId="36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34" borderId="22" xfId="0" applyFont="1" applyFill="1" applyBorder="1" applyAlignment="1">
      <alignment horizontal="center"/>
    </xf>
    <xf numFmtId="16" fontId="2" fillId="33" borderId="19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6" fillId="35" borderId="14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0" fillId="33" borderId="21" xfId="0" applyFont="1" applyFill="1" applyBorder="1" applyAlignment="1">
      <alignment/>
    </xf>
    <xf numFmtId="0" fontId="2" fillId="36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22" xfId="0" applyFont="1" applyBorder="1" applyAlignment="1">
      <alignment horizontal="right"/>
    </xf>
    <xf numFmtId="0" fontId="8" fillId="35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8" fillId="36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6" borderId="0" xfId="0" applyFont="1" applyFill="1" applyBorder="1" applyAlignment="1">
      <alignment horizontal="right"/>
    </xf>
    <xf numFmtId="0" fontId="8" fillId="34" borderId="25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181" fontId="9" fillId="0" borderId="12" xfId="42" applyNumberFormat="1" applyFont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181" fontId="9" fillId="0" borderId="13" xfId="42" applyNumberFormat="1" applyFont="1" applyBorder="1" applyAlignment="1">
      <alignment horizontal="right"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 horizontal="right"/>
    </xf>
    <xf numFmtId="0" fontId="6" fillId="35" borderId="27" xfId="0" applyFont="1" applyFill="1" applyBorder="1" applyAlignment="1">
      <alignment horizontal="right"/>
    </xf>
    <xf numFmtId="0" fontId="9" fillId="35" borderId="27" xfId="0" applyFont="1" applyFill="1" applyBorder="1" applyAlignment="1">
      <alignment horizontal="right"/>
    </xf>
    <xf numFmtId="0" fontId="13" fillId="0" borderId="14" xfId="0" applyFont="1" applyBorder="1" applyAlignment="1">
      <alignment/>
    </xf>
    <xf numFmtId="0" fontId="6" fillId="36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8" fillId="36" borderId="2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0" fontId="0" fillId="35" borderId="21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8" fillId="36" borderId="29" xfId="0" applyFont="1" applyFill="1" applyBorder="1" applyAlignment="1">
      <alignment horizontal="center"/>
    </xf>
    <xf numFmtId="16" fontId="0" fillId="36" borderId="19" xfId="0" applyNumberFormat="1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Border="1" applyAlignment="1">
      <alignment/>
    </xf>
    <xf numFmtId="16" fontId="0" fillId="36" borderId="30" xfId="0" applyNumberFormat="1" applyFont="1" applyFill="1" applyBorder="1" applyAlignment="1">
      <alignment/>
    </xf>
    <xf numFmtId="0" fontId="1" fillId="36" borderId="31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81" fontId="9" fillId="35" borderId="0" xfId="42" applyNumberFormat="1" applyFont="1" applyFill="1" applyBorder="1" applyAlignment="1">
      <alignment horizontal="right"/>
    </xf>
    <xf numFmtId="181" fontId="9" fillId="35" borderId="21" xfId="42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16" fontId="0" fillId="33" borderId="19" xfId="0" applyNumberFormat="1" applyFont="1" applyFill="1" applyBorder="1" applyAlignment="1">
      <alignment horizontal="center"/>
    </xf>
    <xf numFmtId="16" fontId="0" fillId="33" borderId="32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1" fillId="36" borderId="33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34" xfId="0" applyFont="1" applyFill="1" applyBorder="1" applyAlignment="1">
      <alignment horizontal="right"/>
    </xf>
    <xf numFmtId="16" fontId="2" fillId="36" borderId="19" xfId="0" applyNumberFormat="1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9" borderId="10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16" fontId="2" fillId="35" borderId="30" xfId="0" applyNumberFormat="1" applyFont="1" applyFill="1" applyBorder="1" applyAlignment="1">
      <alignment/>
    </xf>
    <xf numFmtId="16" fontId="0" fillId="35" borderId="19" xfId="0" applyNumberFormat="1" applyFont="1" applyFill="1" applyBorder="1" applyAlignment="1">
      <alignment/>
    </xf>
    <xf numFmtId="16" fontId="0" fillId="35" borderId="32" xfId="0" applyNumberFormat="1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right"/>
    </xf>
    <xf numFmtId="181" fontId="12" fillId="35" borderId="0" xfId="42" applyNumberFormat="1" applyFont="1" applyFill="1" applyBorder="1" applyAlignment="1">
      <alignment horizontal="right"/>
    </xf>
    <xf numFmtId="0" fontId="2" fillId="35" borderId="26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181" fontId="12" fillId="35" borderId="11" xfId="42" applyNumberFormat="1" applyFont="1" applyFill="1" applyBorder="1" applyAlignment="1">
      <alignment horizontal="right"/>
    </xf>
    <xf numFmtId="0" fontId="6" fillId="36" borderId="0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6" fillId="38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4" borderId="12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/>
    </xf>
    <xf numFmtId="0" fontId="1" fillId="35" borderId="3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6" fontId="0" fillId="35" borderId="38" xfId="0" applyNumberFormat="1" applyFont="1" applyFill="1" applyBorder="1" applyAlignment="1">
      <alignment/>
    </xf>
    <xf numFmtId="0" fontId="1" fillId="35" borderId="39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8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right"/>
    </xf>
    <xf numFmtId="0" fontId="2" fillId="35" borderId="41" xfId="0" applyFont="1" applyFill="1" applyBorder="1" applyAlignment="1">
      <alignment horizontal="right"/>
    </xf>
    <xf numFmtId="0" fontId="9" fillId="35" borderId="41" xfId="0" applyFont="1" applyFill="1" applyBorder="1" applyAlignment="1">
      <alignment horizontal="right"/>
    </xf>
    <xf numFmtId="181" fontId="9" fillId="35" borderId="42" xfId="42" applyNumberFormat="1" applyFont="1" applyFill="1" applyBorder="1" applyAlignment="1">
      <alignment horizontal="right"/>
    </xf>
    <xf numFmtId="0" fontId="2" fillId="35" borderId="43" xfId="0" applyFont="1" applyFill="1" applyBorder="1" applyAlignment="1">
      <alignment horizontal="right"/>
    </xf>
    <xf numFmtId="0" fontId="2" fillId="35" borderId="44" xfId="0" applyFont="1" applyFill="1" applyBorder="1" applyAlignment="1">
      <alignment horizontal="right"/>
    </xf>
    <xf numFmtId="0" fontId="6" fillId="35" borderId="44" xfId="0" applyFont="1" applyFill="1" applyBorder="1" applyAlignment="1">
      <alignment horizontal="right"/>
    </xf>
    <xf numFmtId="181" fontId="9" fillId="35" borderId="45" xfId="42" applyNumberFormat="1" applyFont="1" applyFill="1" applyBorder="1" applyAlignment="1">
      <alignment horizontal="right"/>
    </xf>
    <xf numFmtId="0" fontId="0" fillId="36" borderId="0" xfId="0" applyFont="1" applyFill="1" applyAlignment="1">
      <alignment horizontal="center"/>
    </xf>
    <xf numFmtId="0" fontId="4" fillId="0" borderId="35" xfId="0" applyFont="1" applyBorder="1" applyAlignment="1">
      <alignment/>
    </xf>
    <xf numFmtId="0" fontId="4" fillId="0" borderId="24" xfId="0" applyFont="1" applyBorder="1" applyAlignment="1">
      <alignment/>
    </xf>
    <xf numFmtId="16" fontId="2" fillId="36" borderId="46" xfId="0" applyNumberFormat="1" applyFont="1" applyFill="1" applyBorder="1" applyAlignment="1">
      <alignment/>
    </xf>
    <xf numFmtId="0" fontId="3" fillId="36" borderId="47" xfId="0" applyFont="1" applyFill="1" applyBorder="1" applyAlignment="1">
      <alignment horizontal="center"/>
    </xf>
    <xf numFmtId="16" fontId="0" fillId="33" borderId="38" xfId="0" applyNumberFormat="1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35" borderId="44" xfId="0" applyFont="1" applyFill="1" applyBorder="1" applyAlignment="1">
      <alignment horizontal="right"/>
    </xf>
    <xf numFmtId="0" fontId="12" fillId="35" borderId="44" xfId="0" applyFont="1" applyFill="1" applyBorder="1" applyAlignment="1">
      <alignment horizontal="right"/>
    </xf>
    <xf numFmtId="16" fontId="2" fillId="35" borderId="19" xfId="0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16" fontId="0" fillId="35" borderId="48" xfId="0" applyNumberFormat="1" applyFont="1" applyFill="1" applyBorder="1" applyAlignment="1">
      <alignment/>
    </xf>
    <xf numFmtId="16" fontId="0" fillId="35" borderId="48" xfId="0" applyNumberFormat="1" applyFont="1" applyFill="1" applyBorder="1" applyAlignment="1">
      <alignment horizontal="center"/>
    </xf>
    <xf numFmtId="16" fontId="0" fillId="35" borderId="49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10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57421875" style="0" customWidth="1"/>
    <col min="2" max="2" width="15.57421875" style="0" customWidth="1"/>
    <col min="3" max="3" width="13.28125" style="0" customWidth="1"/>
    <col min="4" max="4" width="9.7109375" style="0" hidden="1" customWidth="1"/>
    <col min="5" max="5" width="10.421875" style="0" hidden="1" customWidth="1"/>
    <col min="6" max="6" width="10.57421875" style="0" hidden="1" customWidth="1"/>
    <col min="7" max="7" width="9.8515625" style="0" hidden="1" customWidth="1"/>
    <col min="8" max="8" width="9.00390625" style="0" customWidth="1"/>
    <col min="9" max="9" width="8.57421875" style="0" customWidth="1"/>
    <col min="10" max="10" width="8.421875" style="0" customWidth="1"/>
    <col min="11" max="11" width="8.28125" style="0" customWidth="1"/>
    <col min="12" max="12" width="7.710937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8.421875" style="0" customWidth="1"/>
    <col min="17" max="18" width="7.7109375" style="0" customWidth="1"/>
    <col min="19" max="19" width="8.28125" style="0" customWidth="1"/>
    <col min="20" max="20" width="12.00390625" style="0" customWidth="1"/>
  </cols>
  <sheetData>
    <row r="1" spans="1:20" ht="18.75" customHeight="1">
      <c r="A1" s="186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8.75" customHeight="1" thickBot="1">
      <c r="A2" s="186" t="s">
        <v>112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19" ht="21.75" customHeight="1" thickBot="1">
      <c r="B3" s="3"/>
      <c r="C3" s="3"/>
      <c r="D3" s="3"/>
      <c r="E3" s="3"/>
      <c r="F3" s="3"/>
      <c r="G3" s="3"/>
      <c r="H3" s="134">
        <v>1</v>
      </c>
      <c r="I3" s="135">
        <v>2</v>
      </c>
      <c r="J3" s="181">
        <v>3</v>
      </c>
      <c r="K3" s="177">
        <v>4</v>
      </c>
      <c r="L3" s="177">
        <v>5</v>
      </c>
      <c r="M3" s="177">
        <v>6</v>
      </c>
      <c r="N3" s="182">
        <v>7</v>
      </c>
      <c r="O3" s="135">
        <v>8</v>
      </c>
      <c r="P3" s="135">
        <v>9</v>
      </c>
      <c r="Q3" s="135">
        <v>10</v>
      </c>
      <c r="R3" s="135">
        <v>11</v>
      </c>
      <c r="S3" s="136">
        <v>12</v>
      </c>
    </row>
    <row r="4" spans="4:20" ht="13.5" thickBot="1">
      <c r="D4" s="106">
        <v>39573</v>
      </c>
      <c r="E4" s="107">
        <v>39580</v>
      </c>
      <c r="F4" s="107">
        <v>39594</v>
      </c>
      <c r="G4" s="108">
        <v>39601</v>
      </c>
      <c r="H4" s="106">
        <v>39608</v>
      </c>
      <c r="I4" s="175">
        <v>39622</v>
      </c>
      <c r="J4" s="178">
        <v>39629</v>
      </c>
      <c r="K4" s="178">
        <v>39636</v>
      </c>
      <c r="L4" s="179">
        <v>39643</v>
      </c>
      <c r="M4" s="178">
        <v>39650</v>
      </c>
      <c r="N4" s="180">
        <v>39657</v>
      </c>
      <c r="O4" s="107">
        <v>39671</v>
      </c>
      <c r="P4" s="107">
        <v>39678</v>
      </c>
      <c r="Q4" s="107">
        <v>39685</v>
      </c>
      <c r="R4" s="139">
        <v>39699</v>
      </c>
      <c r="S4" s="139">
        <v>39706</v>
      </c>
      <c r="T4" s="18" t="s">
        <v>69</v>
      </c>
    </row>
    <row r="5" spans="1:20" ht="15.75" thickBot="1">
      <c r="A5" s="19" t="s">
        <v>53</v>
      </c>
      <c r="B5" s="44" t="s">
        <v>0</v>
      </c>
      <c r="C5" s="55" t="s">
        <v>1</v>
      </c>
      <c r="D5" s="109" t="s">
        <v>2</v>
      </c>
      <c r="E5" s="110" t="s">
        <v>3</v>
      </c>
      <c r="F5" s="110" t="s">
        <v>67</v>
      </c>
      <c r="G5" s="111" t="s">
        <v>4</v>
      </c>
      <c r="H5" s="109" t="s">
        <v>5</v>
      </c>
      <c r="I5" s="176" t="s">
        <v>6</v>
      </c>
      <c r="J5" s="110" t="s">
        <v>7</v>
      </c>
      <c r="K5" s="110" t="s">
        <v>8</v>
      </c>
      <c r="L5" s="110" t="s">
        <v>9</v>
      </c>
      <c r="M5" s="110" t="s">
        <v>68</v>
      </c>
      <c r="N5" s="110" t="s">
        <v>10</v>
      </c>
      <c r="O5" s="110" t="s">
        <v>11</v>
      </c>
      <c r="P5" s="111" t="s">
        <v>12</v>
      </c>
      <c r="Q5" s="110" t="s">
        <v>13</v>
      </c>
      <c r="R5" s="110" t="s">
        <v>14</v>
      </c>
      <c r="S5" s="140" t="s">
        <v>15</v>
      </c>
      <c r="T5" s="138" t="s">
        <v>51</v>
      </c>
    </row>
    <row r="6" spans="1:20" ht="13.5" thickBot="1">
      <c r="A6" s="128" t="s">
        <v>101</v>
      </c>
      <c r="B6" s="129"/>
      <c r="C6" s="130"/>
      <c r="D6" s="70" t="s">
        <v>78</v>
      </c>
      <c r="E6" s="112" t="s">
        <v>81</v>
      </c>
      <c r="F6" s="70" t="s">
        <v>78</v>
      </c>
      <c r="G6" s="137" t="s">
        <v>81</v>
      </c>
      <c r="H6" s="141" t="s">
        <v>78</v>
      </c>
      <c r="I6" s="142" t="s">
        <v>81</v>
      </c>
      <c r="J6" s="143" t="s">
        <v>78</v>
      </c>
      <c r="K6" s="142" t="s">
        <v>81</v>
      </c>
      <c r="L6" s="143" t="s">
        <v>78</v>
      </c>
      <c r="M6" s="142" t="s">
        <v>81</v>
      </c>
      <c r="N6" s="143" t="s">
        <v>78</v>
      </c>
      <c r="O6" s="142" t="s">
        <v>81</v>
      </c>
      <c r="P6" s="143" t="s">
        <v>78</v>
      </c>
      <c r="Q6" s="142" t="s">
        <v>81</v>
      </c>
      <c r="R6" s="143" t="s">
        <v>78</v>
      </c>
      <c r="S6" s="144" t="s">
        <v>81</v>
      </c>
      <c r="T6" s="4"/>
    </row>
    <row r="7" spans="1:20" ht="12.75">
      <c r="A7" s="123">
        <v>1</v>
      </c>
      <c r="B7" s="104" t="s">
        <v>17</v>
      </c>
      <c r="C7" s="105" t="s">
        <v>18</v>
      </c>
      <c r="D7" s="64"/>
      <c r="E7" s="64"/>
      <c r="F7" s="64"/>
      <c r="G7" s="64"/>
      <c r="H7" s="145">
        <v>14</v>
      </c>
      <c r="I7" s="149">
        <v>11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49">
        <f>SUM(H7:S7)</f>
        <v>25</v>
      </c>
    </row>
    <row r="8" spans="1:20" ht="12.75">
      <c r="A8" s="9">
        <f aca="true" t="shared" si="0" ref="A8:A17">+A7+1</f>
        <v>2</v>
      </c>
      <c r="B8" s="5" t="s">
        <v>21</v>
      </c>
      <c r="C8" s="96" t="s">
        <v>22</v>
      </c>
      <c r="D8" s="26"/>
      <c r="E8" s="39"/>
      <c r="F8" s="26"/>
      <c r="G8" s="26"/>
      <c r="H8" s="146">
        <v>14</v>
      </c>
      <c r="I8" s="150">
        <v>9</v>
      </c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8">
        <f>SUM(D8:S8)</f>
        <v>23</v>
      </c>
    </row>
    <row r="9" spans="1:20" ht="12.75">
      <c r="A9" s="9">
        <f t="shared" si="0"/>
        <v>3</v>
      </c>
      <c r="B9" s="5" t="s">
        <v>30</v>
      </c>
      <c r="C9" s="96" t="s">
        <v>31</v>
      </c>
      <c r="D9" s="26"/>
      <c r="E9" s="26"/>
      <c r="F9" s="39"/>
      <c r="G9" s="39"/>
      <c r="H9" s="146">
        <v>13</v>
      </c>
      <c r="I9" s="151">
        <v>10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8">
        <f>SUM(D9:S9)</f>
        <v>23</v>
      </c>
    </row>
    <row r="10" spans="1:20" ht="12.75">
      <c r="A10" s="9">
        <f t="shared" si="0"/>
        <v>4</v>
      </c>
      <c r="B10" s="5" t="s">
        <v>83</v>
      </c>
      <c r="C10" s="96" t="s">
        <v>20</v>
      </c>
      <c r="D10" s="26"/>
      <c r="E10" s="39"/>
      <c r="F10" s="39"/>
      <c r="G10" s="26"/>
      <c r="H10" s="147" t="s">
        <v>131</v>
      </c>
      <c r="I10" s="173" t="s">
        <v>131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8">
        <f aca="true" t="shared" si="1" ref="T10:T18">SUM(D10:S10)</f>
        <v>0</v>
      </c>
    </row>
    <row r="11" spans="1:20" ht="12.75">
      <c r="A11" s="9">
        <f t="shared" si="0"/>
        <v>5</v>
      </c>
      <c r="B11" s="5" t="s">
        <v>76</v>
      </c>
      <c r="C11" s="96" t="s">
        <v>77</v>
      </c>
      <c r="D11" s="26"/>
      <c r="E11" s="26"/>
      <c r="F11" s="26"/>
      <c r="G11" s="26"/>
      <c r="H11" s="146">
        <v>7</v>
      </c>
      <c r="I11" s="173">
        <v>6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8">
        <f t="shared" si="1"/>
        <v>13</v>
      </c>
    </row>
    <row r="12" spans="1:20" ht="12.75">
      <c r="A12" s="9">
        <f t="shared" si="0"/>
        <v>6</v>
      </c>
      <c r="B12" s="5" t="s">
        <v>91</v>
      </c>
      <c r="C12" s="96" t="s">
        <v>92</v>
      </c>
      <c r="D12" s="26"/>
      <c r="E12" s="26"/>
      <c r="F12" s="26"/>
      <c r="G12" s="26"/>
      <c r="H12" s="146">
        <v>2</v>
      </c>
      <c r="I12" s="150">
        <v>6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8">
        <f t="shared" si="1"/>
        <v>8</v>
      </c>
    </row>
    <row r="13" spans="1:20" ht="12.75">
      <c r="A13" s="9">
        <f t="shared" si="0"/>
        <v>7</v>
      </c>
      <c r="B13" s="5" t="s">
        <v>93</v>
      </c>
      <c r="C13" s="96" t="s">
        <v>40</v>
      </c>
      <c r="D13" s="26"/>
      <c r="E13" s="26"/>
      <c r="F13" s="26"/>
      <c r="G13" s="26"/>
      <c r="H13" s="146">
        <v>3</v>
      </c>
      <c r="I13" s="173">
        <v>3</v>
      </c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8">
        <f t="shared" si="1"/>
        <v>6</v>
      </c>
    </row>
    <row r="14" spans="1:20" ht="12.75">
      <c r="A14" s="9">
        <f t="shared" si="0"/>
        <v>8</v>
      </c>
      <c r="B14" s="5" t="s">
        <v>155</v>
      </c>
      <c r="C14" s="96" t="s">
        <v>20</v>
      </c>
      <c r="D14" s="26"/>
      <c r="E14" s="26"/>
      <c r="F14" s="26"/>
      <c r="G14" s="26"/>
      <c r="H14" s="147" t="s">
        <v>131</v>
      </c>
      <c r="I14" s="150">
        <v>6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8">
        <f t="shared" si="1"/>
        <v>6</v>
      </c>
    </row>
    <row r="15" spans="1:20" ht="12.75">
      <c r="A15" s="9">
        <f t="shared" si="0"/>
        <v>9</v>
      </c>
      <c r="B15" s="5" t="s">
        <v>142</v>
      </c>
      <c r="C15" s="96" t="s">
        <v>133</v>
      </c>
      <c r="D15" s="117"/>
      <c r="E15" s="26"/>
      <c r="F15" s="26"/>
      <c r="G15" s="26"/>
      <c r="H15" s="147" t="s">
        <v>131</v>
      </c>
      <c r="I15" s="150">
        <v>7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8">
        <f>SUM(D15:S15)</f>
        <v>7</v>
      </c>
    </row>
    <row r="16" spans="1:20" ht="12.75">
      <c r="A16" s="9">
        <f t="shared" si="0"/>
        <v>10</v>
      </c>
      <c r="B16" s="5" t="s">
        <v>46</v>
      </c>
      <c r="C16" s="96" t="s">
        <v>113</v>
      </c>
      <c r="D16" s="117"/>
      <c r="E16" s="26"/>
      <c r="F16" s="26"/>
      <c r="G16" s="26"/>
      <c r="H16" s="146">
        <v>14</v>
      </c>
      <c r="I16" s="150">
        <v>14</v>
      </c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8">
        <f>SUM(D16:S16)</f>
        <v>28</v>
      </c>
    </row>
    <row r="17" spans="1:20" ht="12.75">
      <c r="A17" s="9">
        <f t="shared" si="0"/>
        <v>11</v>
      </c>
      <c r="B17" s="5"/>
      <c r="C17" s="96"/>
      <c r="D17" s="26"/>
      <c r="E17" s="26"/>
      <c r="F17" s="26"/>
      <c r="G17" s="26"/>
      <c r="H17" s="146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8">
        <f>SUM(D17:S17)</f>
        <v>0</v>
      </c>
    </row>
    <row r="18" spans="1:20" ht="13.5" thickBot="1">
      <c r="A18" s="10"/>
      <c r="B18" s="80" t="s">
        <v>70</v>
      </c>
      <c r="C18" s="12"/>
      <c r="D18" s="114"/>
      <c r="E18" s="85"/>
      <c r="F18" s="85"/>
      <c r="G18" s="85"/>
      <c r="H18" s="148"/>
      <c r="I18" s="152">
        <v>-9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62">
        <f t="shared" si="1"/>
        <v>-9</v>
      </c>
    </row>
    <row r="19" spans="1:20" ht="16.5" customHeight="1" thickBot="1">
      <c r="A19" s="58" t="s">
        <v>54</v>
      </c>
      <c r="B19" s="46"/>
      <c r="C19" s="46"/>
      <c r="D19" s="87">
        <f aca="true" t="shared" si="2" ref="D19:T19">SUM(D7:D18)</f>
        <v>0</v>
      </c>
      <c r="E19" s="88">
        <f t="shared" si="2"/>
        <v>0</v>
      </c>
      <c r="F19" s="88">
        <f t="shared" si="2"/>
        <v>0</v>
      </c>
      <c r="G19" s="88">
        <f t="shared" si="2"/>
        <v>0</v>
      </c>
      <c r="H19" s="88">
        <f t="shared" si="2"/>
        <v>67</v>
      </c>
      <c r="I19" s="88">
        <f t="shared" si="2"/>
        <v>63</v>
      </c>
      <c r="J19" s="88">
        <f t="shared" si="2"/>
        <v>0</v>
      </c>
      <c r="K19" s="88">
        <f t="shared" si="2"/>
        <v>0</v>
      </c>
      <c r="L19" s="88">
        <f t="shared" si="2"/>
        <v>0</v>
      </c>
      <c r="M19" s="88">
        <f t="shared" si="2"/>
        <v>0</v>
      </c>
      <c r="N19" s="88">
        <f t="shared" si="2"/>
        <v>0</v>
      </c>
      <c r="O19" s="88">
        <f t="shared" si="2"/>
        <v>0</v>
      </c>
      <c r="P19" s="88">
        <f t="shared" si="2"/>
        <v>0</v>
      </c>
      <c r="Q19" s="88">
        <f t="shared" si="2"/>
        <v>0</v>
      </c>
      <c r="R19" s="89">
        <f t="shared" si="2"/>
        <v>0</v>
      </c>
      <c r="S19" s="89">
        <f t="shared" si="2"/>
        <v>0</v>
      </c>
      <c r="T19" s="61">
        <f t="shared" si="2"/>
        <v>130</v>
      </c>
    </row>
    <row r="20" spans="1:20" ht="5.25" customHeight="1" thickBot="1">
      <c r="A20" s="56"/>
      <c r="B20" s="57"/>
      <c r="C20" s="5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5" thickBot="1">
      <c r="A21" s="125" t="s">
        <v>162</v>
      </c>
      <c r="B21" s="126"/>
      <c r="C21" s="12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9">
        <v>1</v>
      </c>
      <c r="B22" s="104" t="s">
        <v>88</v>
      </c>
      <c r="C22" s="105" t="s">
        <v>58</v>
      </c>
      <c r="D22" s="115"/>
      <c r="E22" s="64"/>
      <c r="F22" s="64"/>
      <c r="G22" s="64"/>
      <c r="H22" s="145">
        <v>12</v>
      </c>
      <c r="I22" s="149">
        <v>16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49">
        <f aca="true" t="shared" si="3" ref="T22:T33">SUM(D22:S22)</f>
        <v>28</v>
      </c>
    </row>
    <row r="23" spans="1:20" ht="12.75">
      <c r="A23" s="9">
        <f>+A22+1</f>
        <v>2</v>
      </c>
      <c r="B23" s="5" t="s">
        <v>45</v>
      </c>
      <c r="C23" s="96" t="s">
        <v>38</v>
      </c>
      <c r="D23" s="116"/>
      <c r="E23" s="39"/>
      <c r="F23" s="39"/>
      <c r="G23" s="39"/>
      <c r="H23" s="146">
        <v>9</v>
      </c>
      <c r="I23" s="173" t="s">
        <v>131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8">
        <f t="shared" si="3"/>
        <v>9</v>
      </c>
    </row>
    <row r="24" spans="1:20" ht="12.75">
      <c r="A24" s="9">
        <f aca="true" t="shared" si="4" ref="A24:A32">+A23+1</f>
        <v>3</v>
      </c>
      <c r="B24" s="5" t="s">
        <v>89</v>
      </c>
      <c r="C24" s="96" t="s">
        <v>82</v>
      </c>
      <c r="D24" s="117"/>
      <c r="E24" s="26"/>
      <c r="F24" s="26"/>
      <c r="G24" s="26"/>
      <c r="H24" s="146">
        <v>8</v>
      </c>
      <c r="I24" s="151">
        <v>7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8">
        <f t="shared" si="3"/>
        <v>15</v>
      </c>
    </row>
    <row r="25" spans="1:20" ht="12.75">
      <c r="A25" s="9">
        <f t="shared" si="4"/>
        <v>4</v>
      </c>
      <c r="B25" s="5" t="s">
        <v>109</v>
      </c>
      <c r="C25" s="96" t="s">
        <v>36</v>
      </c>
      <c r="D25" s="117"/>
      <c r="E25" s="26"/>
      <c r="F25" s="26"/>
      <c r="G25" s="26"/>
      <c r="H25" s="147">
        <v>5</v>
      </c>
      <c r="I25" s="150">
        <v>5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8">
        <f t="shared" si="3"/>
        <v>10</v>
      </c>
    </row>
    <row r="26" spans="1:20" ht="12.75">
      <c r="A26" s="9">
        <f t="shared" si="4"/>
        <v>5</v>
      </c>
      <c r="B26" s="21" t="s">
        <v>108</v>
      </c>
      <c r="C26" s="96" t="s">
        <v>107</v>
      </c>
      <c r="D26" s="117"/>
      <c r="E26" s="26"/>
      <c r="F26" s="26"/>
      <c r="G26" s="29"/>
      <c r="H26" s="146">
        <v>10</v>
      </c>
      <c r="I26" s="173">
        <v>5</v>
      </c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8">
        <f t="shared" si="3"/>
        <v>15</v>
      </c>
    </row>
    <row r="27" spans="1:20" ht="12.75">
      <c r="A27" s="9">
        <f t="shared" si="4"/>
        <v>6</v>
      </c>
      <c r="B27" s="5" t="s">
        <v>23</v>
      </c>
      <c r="C27" s="96" t="s">
        <v>24</v>
      </c>
      <c r="D27" s="117"/>
      <c r="E27" s="26"/>
      <c r="F27" s="26"/>
      <c r="G27" s="26"/>
      <c r="H27" s="146">
        <v>6</v>
      </c>
      <c r="I27" s="150">
        <v>11</v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8">
        <f t="shared" si="3"/>
        <v>17</v>
      </c>
    </row>
    <row r="28" spans="1:20" ht="12.75">
      <c r="A28" s="9">
        <f t="shared" si="4"/>
        <v>7</v>
      </c>
      <c r="B28" s="5" t="s">
        <v>86</v>
      </c>
      <c r="C28" s="96" t="s">
        <v>87</v>
      </c>
      <c r="D28" s="117"/>
      <c r="E28" s="26"/>
      <c r="F28" s="26"/>
      <c r="G28" s="26"/>
      <c r="H28" s="147" t="s">
        <v>131</v>
      </c>
      <c r="I28" s="150">
        <v>8</v>
      </c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8">
        <f t="shared" si="3"/>
        <v>8</v>
      </c>
    </row>
    <row r="29" spans="1:20" ht="12.75">
      <c r="A29" s="9">
        <f t="shared" si="4"/>
        <v>8</v>
      </c>
      <c r="B29" s="5" t="s">
        <v>136</v>
      </c>
      <c r="C29" s="96" t="s">
        <v>123</v>
      </c>
      <c r="D29" s="116"/>
      <c r="E29" s="26"/>
      <c r="F29" s="39"/>
      <c r="G29" s="39"/>
      <c r="H29" s="146">
        <v>15</v>
      </c>
      <c r="I29" s="150">
        <v>11</v>
      </c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8">
        <f t="shared" si="3"/>
        <v>26</v>
      </c>
    </row>
    <row r="30" spans="1:20" ht="12.75">
      <c r="A30" s="9">
        <f t="shared" si="4"/>
        <v>9</v>
      </c>
      <c r="B30" s="5" t="s">
        <v>96</v>
      </c>
      <c r="C30" s="96" t="s">
        <v>97</v>
      </c>
      <c r="D30" s="116"/>
      <c r="E30" s="26"/>
      <c r="F30" s="26"/>
      <c r="G30" s="26"/>
      <c r="H30" s="147">
        <v>2</v>
      </c>
      <c r="I30" s="173">
        <v>2</v>
      </c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8">
        <f t="shared" si="3"/>
        <v>4</v>
      </c>
    </row>
    <row r="31" spans="1:20" ht="12.75">
      <c r="A31" s="9">
        <f t="shared" si="4"/>
        <v>10</v>
      </c>
      <c r="B31" s="5" t="s">
        <v>118</v>
      </c>
      <c r="C31" s="96" t="s">
        <v>119</v>
      </c>
      <c r="D31" s="117"/>
      <c r="E31" s="26"/>
      <c r="F31" s="26"/>
      <c r="G31" s="26"/>
      <c r="H31" s="146">
        <v>5</v>
      </c>
      <c r="I31" s="150">
        <v>12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8">
        <f t="shared" si="3"/>
        <v>17</v>
      </c>
    </row>
    <row r="32" spans="1:20" ht="12.75">
      <c r="A32" s="9">
        <f t="shared" si="4"/>
        <v>11</v>
      </c>
      <c r="B32" s="84"/>
      <c r="C32" s="11"/>
      <c r="D32" s="117"/>
      <c r="E32" s="29"/>
      <c r="F32" s="29"/>
      <c r="G32" s="29"/>
      <c r="H32" s="147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8">
        <f t="shared" si="3"/>
        <v>0</v>
      </c>
    </row>
    <row r="33" spans="1:20" ht="13.5" thickBot="1">
      <c r="A33" s="10"/>
      <c r="B33" s="80" t="s">
        <v>70</v>
      </c>
      <c r="C33" s="12"/>
      <c r="D33" s="118"/>
      <c r="E33" s="86"/>
      <c r="F33" s="86"/>
      <c r="G33" s="86"/>
      <c r="H33" s="148">
        <v>-7</v>
      </c>
      <c r="I33" s="152">
        <v>-7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60">
        <f t="shared" si="3"/>
        <v>-14</v>
      </c>
    </row>
    <row r="34" spans="1:20" ht="16.5" customHeight="1" thickBot="1">
      <c r="A34" s="58" t="s">
        <v>55</v>
      </c>
      <c r="B34" s="46"/>
      <c r="C34" s="46"/>
      <c r="D34" s="87">
        <f aca="true" t="shared" si="5" ref="D34:T34">SUM(D22:D33)</f>
        <v>0</v>
      </c>
      <c r="E34" s="88">
        <f t="shared" si="5"/>
        <v>0</v>
      </c>
      <c r="F34" s="88">
        <f t="shared" si="5"/>
        <v>0</v>
      </c>
      <c r="G34" s="88">
        <f t="shared" si="5"/>
        <v>0</v>
      </c>
      <c r="H34" s="88">
        <f t="shared" si="5"/>
        <v>65</v>
      </c>
      <c r="I34" s="88">
        <f t="shared" si="5"/>
        <v>70</v>
      </c>
      <c r="J34" s="88">
        <f t="shared" si="5"/>
        <v>0</v>
      </c>
      <c r="K34" s="88">
        <f t="shared" si="5"/>
        <v>0</v>
      </c>
      <c r="L34" s="88">
        <f t="shared" si="5"/>
        <v>0</v>
      </c>
      <c r="M34" s="88">
        <f t="shared" si="5"/>
        <v>0</v>
      </c>
      <c r="N34" s="88">
        <f t="shared" si="5"/>
        <v>0</v>
      </c>
      <c r="O34" s="97">
        <f t="shared" si="5"/>
        <v>0</v>
      </c>
      <c r="P34" s="92">
        <f t="shared" si="5"/>
        <v>0</v>
      </c>
      <c r="Q34" s="88">
        <f t="shared" si="5"/>
        <v>0</v>
      </c>
      <c r="R34" s="88">
        <f t="shared" si="5"/>
        <v>0</v>
      </c>
      <c r="S34" s="89">
        <f t="shared" si="5"/>
        <v>0</v>
      </c>
      <c r="T34" s="61">
        <f t="shared" si="5"/>
        <v>135</v>
      </c>
    </row>
    <row r="35" spans="1:20" ht="4.5" customHeight="1" thickBot="1">
      <c r="A35" s="63"/>
      <c r="B35" s="131"/>
      <c r="C35" s="13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5" thickBot="1">
      <c r="A36" s="125" t="s">
        <v>169</v>
      </c>
      <c r="B36" s="126"/>
      <c r="C36" s="12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23">
        <v>1</v>
      </c>
      <c r="B37" s="104" t="s">
        <v>102</v>
      </c>
      <c r="C37" s="105" t="s">
        <v>103</v>
      </c>
      <c r="D37" s="115"/>
      <c r="E37" s="65"/>
      <c r="F37" s="64"/>
      <c r="G37" s="64"/>
      <c r="H37" s="145">
        <v>11</v>
      </c>
      <c r="I37" s="149">
        <v>14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49">
        <f aca="true" t="shared" si="6" ref="T37:T49">SUM(D37:S37)</f>
        <v>25</v>
      </c>
    </row>
    <row r="38" spans="1:20" ht="12.75">
      <c r="A38" s="9">
        <f aca="true" t="shared" si="7" ref="A38:A47">+A37+1</f>
        <v>2</v>
      </c>
      <c r="B38" s="5" t="s">
        <v>84</v>
      </c>
      <c r="C38" s="96" t="s">
        <v>62</v>
      </c>
      <c r="D38" s="117"/>
      <c r="E38" s="26"/>
      <c r="F38" s="39"/>
      <c r="G38" s="26"/>
      <c r="H38" s="146">
        <v>15</v>
      </c>
      <c r="I38" s="173">
        <v>2</v>
      </c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8">
        <f t="shared" si="6"/>
        <v>17</v>
      </c>
    </row>
    <row r="39" spans="1:20" ht="12.75">
      <c r="A39" s="9">
        <f t="shared" si="7"/>
        <v>3</v>
      </c>
      <c r="B39" s="5" t="s">
        <v>104</v>
      </c>
      <c r="C39" s="96" t="s">
        <v>48</v>
      </c>
      <c r="D39" s="117"/>
      <c r="E39" s="39"/>
      <c r="F39" s="39"/>
      <c r="G39" s="26"/>
      <c r="H39" s="146">
        <v>9</v>
      </c>
      <c r="I39" s="174" t="s">
        <v>131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8">
        <f t="shared" si="6"/>
        <v>9</v>
      </c>
    </row>
    <row r="40" spans="1:20" ht="12.75">
      <c r="A40" s="9">
        <f t="shared" si="7"/>
        <v>4</v>
      </c>
      <c r="B40" s="5" t="s">
        <v>59</v>
      </c>
      <c r="C40" s="96" t="s">
        <v>60</v>
      </c>
      <c r="D40" s="117"/>
      <c r="E40" s="39"/>
      <c r="F40" s="39"/>
      <c r="G40" s="26"/>
      <c r="H40" s="147">
        <v>4</v>
      </c>
      <c r="I40" s="150">
        <v>8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8">
        <f t="shared" si="6"/>
        <v>12</v>
      </c>
    </row>
    <row r="41" spans="1:20" ht="12.75">
      <c r="A41" s="9">
        <f t="shared" si="7"/>
        <v>5</v>
      </c>
      <c r="B41" s="5" t="s">
        <v>132</v>
      </c>
      <c r="C41" s="96" t="s">
        <v>133</v>
      </c>
      <c r="D41" s="117"/>
      <c r="E41" s="39"/>
      <c r="F41" s="39"/>
      <c r="G41" s="26"/>
      <c r="H41" s="146">
        <v>8</v>
      </c>
      <c r="I41" s="173">
        <v>3</v>
      </c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8">
        <f t="shared" si="6"/>
        <v>11</v>
      </c>
    </row>
    <row r="42" spans="1:20" ht="12.75">
      <c r="A42" s="9">
        <f t="shared" si="7"/>
        <v>6</v>
      </c>
      <c r="B42" s="5" t="s">
        <v>33</v>
      </c>
      <c r="C42" s="96" t="s">
        <v>34</v>
      </c>
      <c r="D42" s="117"/>
      <c r="E42" s="39"/>
      <c r="F42" s="39"/>
      <c r="G42" s="26"/>
      <c r="H42" s="146">
        <v>9</v>
      </c>
      <c r="I42" s="173">
        <v>2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8">
        <f t="shared" si="6"/>
        <v>11</v>
      </c>
    </row>
    <row r="43" spans="1:20" ht="12.75">
      <c r="A43" s="9">
        <f t="shared" si="7"/>
        <v>7</v>
      </c>
      <c r="B43" s="5" t="s">
        <v>117</v>
      </c>
      <c r="C43" s="96" t="s">
        <v>38</v>
      </c>
      <c r="D43" s="116"/>
      <c r="E43" s="26"/>
      <c r="F43" s="26"/>
      <c r="G43" s="26"/>
      <c r="H43" s="147">
        <v>4</v>
      </c>
      <c r="I43" s="150">
        <v>5</v>
      </c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8">
        <f t="shared" si="6"/>
        <v>9</v>
      </c>
    </row>
    <row r="44" spans="1:20" ht="12.75">
      <c r="A44" s="9">
        <f t="shared" si="7"/>
        <v>8</v>
      </c>
      <c r="B44" s="5" t="s">
        <v>114</v>
      </c>
      <c r="C44" s="96" t="s">
        <v>115</v>
      </c>
      <c r="D44" s="117"/>
      <c r="E44" s="26"/>
      <c r="F44" s="26"/>
      <c r="G44" s="26"/>
      <c r="H44" s="146">
        <v>12</v>
      </c>
      <c r="I44" s="150">
        <v>13</v>
      </c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8">
        <f t="shared" si="6"/>
        <v>25</v>
      </c>
    </row>
    <row r="45" spans="1:20" ht="12.75">
      <c r="A45" s="9">
        <f t="shared" si="7"/>
        <v>9</v>
      </c>
      <c r="B45" s="5" t="s">
        <v>98</v>
      </c>
      <c r="C45" s="96" t="s">
        <v>82</v>
      </c>
      <c r="D45" s="116"/>
      <c r="E45" s="26"/>
      <c r="F45" s="26"/>
      <c r="G45" s="26"/>
      <c r="H45" s="147">
        <v>2</v>
      </c>
      <c r="I45" s="150">
        <v>3</v>
      </c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8">
        <f t="shared" si="6"/>
        <v>5</v>
      </c>
    </row>
    <row r="46" spans="1:20" ht="12.75">
      <c r="A46" s="9">
        <f t="shared" si="7"/>
        <v>10</v>
      </c>
      <c r="B46" s="5" t="s">
        <v>120</v>
      </c>
      <c r="C46" s="96" t="s">
        <v>121</v>
      </c>
      <c r="D46" s="116"/>
      <c r="E46" s="26"/>
      <c r="F46" s="29"/>
      <c r="G46" s="26"/>
      <c r="H46" s="146">
        <v>5</v>
      </c>
      <c r="I46" s="150">
        <v>10</v>
      </c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8">
        <f>SUM(D46:S46)</f>
        <v>15</v>
      </c>
    </row>
    <row r="47" spans="1:20" ht="12.75">
      <c r="A47" s="9">
        <f t="shared" si="7"/>
        <v>11</v>
      </c>
      <c r="B47" s="5" t="s">
        <v>114</v>
      </c>
      <c r="C47" s="96" t="s">
        <v>134</v>
      </c>
      <c r="D47" s="117"/>
      <c r="E47" s="26"/>
      <c r="F47" s="26"/>
      <c r="G47" s="26"/>
      <c r="H47" s="147">
        <v>1</v>
      </c>
      <c r="I47" s="150">
        <v>4</v>
      </c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8">
        <f>SUM(D47:S47)</f>
        <v>5</v>
      </c>
    </row>
    <row r="48" spans="1:20" ht="12.75">
      <c r="A48" s="9"/>
      <c r="B48" s="79"/>
      <c r="C48" s="11"/>
      <c r="D48" s="26"/>
      <c r="E48" s="26"/>
      <c r="F48" s="26"/>
      <c r="G48" s="26"/>
      <c r="H48" s="146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8">
        <f>SUM(D48:S48)</f>
        <v>0</v>
      </c>
    </row>
    <row r="49" spans="1:20" ht="13.5" thickBot="1">
      <c r="A49" s="10"/>
      <c r="B49" s="80" t="s">
        <v>70</v>
      </c>
      <c r="C49" s="12"/>
      <c r="D49" s="118"/>
      <c r="E49" s="86"/>
      <c r="F49" s="86"/>
      <c r="G49" s="86"/>
      <c r="H49" s="148">
        <v>-11</v>
      </c>
      <c r="I49" s="152">
        <v>-7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60">
        <f t="shared" si="6"/>
        <v>-18</v>
      </c>
    </row>
    <row r="50" spans="1:20" ht="16.5" customHeight="1" thickBot="1">
      <c r="A50" s="58" t="s">
        <v>56</v>
      </c>
      <c r="B50" s="46"/>
      <c r="C50" s="46"/>
      <c r="D50" s="87">
        <f aca="true" t="shared" si="8" ref="D50:T50">SUM(D37:D49)</f>
        <v>0</v>
      </c>
      <c r="E50" s="88">
        <f t="shared" si="8"/>
        <v>0</v>
      </c>
      <c r="F50" s="88">
        <f t="shared" si="8"/>
        <v>0</v>
      </c>
      <c r="G50" s="88">
        <f t="shared" si="8"/>
        <v>0</v>
      </c>
      <c r="H50" s="88">
        <f t="shared" si="8"/>
        <v>69</v>
      </c>
      <c r="I50" s="88">
        <f t="shared" si="8"/>
        <v>57</v>
      </c>
      <c r="J50" s="88">
        <f t="shared" si="8"/>
        <v>0</v>
      </c>
      <c r="K50" s="88">
        <f t="shared" si="8"/>
        <v>0</v>
      </c>
      <c r="L50" s="88">
        <f t="shared" si="8"/>
        <v>0</v>
      </c>
      <c r="M50" s="88">
        <f t="shared" si="8"/>
        <v>0</v>
      </c>
      <c r="N50" s="88">
        <f t="shared" si="8"/>
        <v>0</v>
      </c>
      <c r="O50" s="88">
        <f t="shared" si="8"/>
        <v>0</v>
      </c>
      <c r="P50" s="88">
        <f t="shared" si="8"/>
        <v>0</v>
      </c>
      <c r="Q50" s="88">
        <f t="shared" si="8"/>
        <v>0</v>
      </c>
      <c r="R50" s="89">
        <f t="shared" si="8"/>
        <v>0</v>
      </c>
      <c r="S50" s="89">
        <f t="shared" si="8"/>
        <v>0</v>
      </c>
      <c r="T50" s="61">
        <f t="shared" si="8"/>
        <v>126</v>
      </c>
    </row>
    <row r="51" spans="2:20" ht="6.75" customHeight="1" thickBot="1">
      <c r="B51" s="31"/>
      <c r="C51" s="31"/>
      <c r="Q51" s="53"/>
      <c r="R51" s="53"/>
      <c r="S51" s="53"/>
      <c r="T51" s="53"/>
    </row>
    <row r="52" spans="1:20" ht="15" thickBot="1">
      <c r="A52" s="125" t="s">
        <v>161</v>
      </c>
      <c r="B52" s="126"/>
      <c r="C52" s="12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123">
        <v>1</v>
      </c>
      <c r="B53" s="104" t="s">
        <v>49</v>
      </c>
      <c r="C53" s="105" t="s">
        <v>50</v>
      </c>
      <c r="D53" s="115"/>
      <c r="E53" s="64"/>
      <c r="F53" s="64"/>
      <c r="G53" s="66"/>
      <c r="H53" s="145">
        <v>15</v>
      </c>
      <c r="I53" s="149">
        <v>9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49">
        <f aca="true" t="shared" si="9" ref="T53:T65">SUM(D53:S53)</f>
        <v>24</v>
      </c>
    </row>
    <row r="54" spans="1:20" ht="12.75">
      <c r="A54" s="123">
        <f>+A53+1</f>
        <v>2</v>
      </c>
      <c r="B54" s="21" t="s">
        <v>39</v>
      </c>
      <c r="C54" s="133" t="s">
        <v>40</v>
      </c>
      <c r="D54" s="117"/>
      <c r="E54" s="26"/>
      <c r="F54" s="26"/>
      <c r="G54" s="29"/>
      <c r="H54" s="146">
        <v>19</v>
      </c>
      <c r="I54" s="150">
        <v>9</v>
      </c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8">
        <f t="shared" si="9"/>
        <v>28</v>
      </c>
    </row>
    <row r="55" spans="1:20" ht="12.75">
      <c r="A55" s="123">
        <f aca="true" t="shared" si="10" ref="A55:A63">+A54+1</f>
        <v>3</v>
      </c>
      <c r="B55" s="5" t="s">
        <v>19</v>
      </c>
      <c r="C55" s="96" t="s">
        <v>20</v>
      </c>
      <c r="D55" s="117"/>
      <c r="E55" s="39"/>
      <c r="F55" s="26"/>
      <c r="G55" s="26"/>
      <c r="H55" s="146">
        <v>6</v>
      </c>
      <c r="I55" s="150">
        <v>9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8">
        <f t="shared" si="9"/>
        <v>15</v>
      </c>
    </row>
    <row r="56" spans="1:20" ht="12.75">
      <c r="A56" s="123">
        <f t="shared" si="10"/>
        <v>4</v>
      </c>
      <c r="B56" s="5" t="s">
        <v>46</v>
      </c>
      <c r="C56" s="96" t="s">
        <v>47</v>
      </c>
      <c r="D56" s="116"/>
      <c r="E56" s="39"/>
      <c r="F56" s="26"/>
      <c r="G56" s="26"/>
      <c r="H56" s="146">
        <v>7</v>
      </c>
      <c r="I56" s="150">
        <v>12</v>
      </c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8">
        <f t="shared" si="9"/>
        <v>19</v>
      </c>
    </row>
    <row r="57" spans="1:20" ht="12.75">
      <c r="A57" s="123">
        <f t="shared" si="10"/>
        <v>5</v>
      </c>
      <c r="B57" s="5" t="s">
        <v>63</v>
      </c>
      <c r="C57" s="96" t="s">
        <v>64</v>
      </c>
      <c r="D57" s="116"/>
      <c r="E57" s="39"/>
      <c r="F57" s="39"/>
      <c r="G57" s="39"/>
      <c r="H57" s="147">
        <v>4</v>
      </c>
      <c r="I57" s="150">
        <v>5</v>
      </c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8">
        <f t="shared" si="9"/>
        <v>9</v>
      </c>
    </row>
    <row r="58" spans="1:20" ht="12.75">
      <c r="A58" s="123">
        <f t="shared" si="10"/>
        <v>6</v>
      </c>
      <c r="B58" s="5" t="s">
        <v>99</v>
      </c>
      <c r="C58" s="96" t="s">
        <v>100</v>
      </c>
      <c r="D58" s="117"/>
      <c r="E58" s="26"/>
      <c r="F58" s="26"/>
      <c r="G58" s="26"/>
      <c r="H58" s="146">
        <v>5</v>
      </c>
      <c r="I58" s="173">
        <v>3</v>
      </c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8">
        <f t="shared" si="9"/>
        <v>8</v>
      </c>
    </row>
    <row r="59" spans="1:20" ht="12.75">
      <c r="A59" s="123">
        <f t="shared" si="10"/>
        <v>7</v>
      </c>
      <c r="B59" s="5" t="s">
        <v>124</v>
      </c>
      <c r="C59" s="96" t="s">
        <v>105</v>
      </c>
      <c r="D59" s="117"/>
      <c r="E59" s="26"/>
      <c r="F59" s="26"/>
      <c r="G59" s="26"/>
      <c r="H59" s="147">
        <v>1</v>
      </c>
      <c r="I59" s="173" t="s">
        <v>131</v>
      </c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8">
        <f t="shared" si="9"/>
        <v>1</v>
      </c>
    </row>
    <row r="60" spans="1:20" ht="12.75">
      <c r="A60" s="123">
        <f t="shared" si="10"/>
        <v>8</v>
      </c>
      <c r="B60" s="5" t="s">
        <v>125</v>
      </c>
      <c r="C60" s="96" t="s">
        <v>126</v>
      </c>
      <c r="D60" s="117"/>
      <c r="E60" s="26"/>
      <c r="F60" s="26"/>
      <c r="G60" s="26"/>
      <c r="H60" s="147">
        <v>2</v>
      </c>
      <c r="I60" s="173" t="s">
        <v>131</v>
      </c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8">
        <f t="shared" si="9"/>
        <v>2</v>
      </c>
    </row>
    <row r="61" spans="1:20" ht="12.75">
      <c r="A61" s="123">
        <f t="shared" si="10"/>
        <v>9</v>
      </c>
      <c r="B61" s="5" t="s">
        <v>139</v>
      </c>
      <c r="C61" s="96" t="s">
        <v>72</v>
      </c>
      <c r="D61" s="117"/>
      <c r="E61" s="26"/>
      <c r="F61" s="29"/>
      <c r="G61" s="26"/>
      <c r="H61" s="146">
        <v>6</v>
      </c>
      <c r="I61" s="150">
        <v>3</v>
      </c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8">
        <f t="shared" si="9"/>
        <v>9</v>
      </c>
    </row>
    <row r="62" spans="1:20" ht="12.75">
      <c r="A62" s="123">
        <f t="shared" si="10"/>
        <v>10</v>
      </c>
      <c r="B62" s="5" t="s">
        <v>46</v>
      </c>
      <c r="C62" s="96" t="s">
        <v>38</v>
      </c>
      <c r="D62" s="117"/>
      <c r="E62" s="26"/>
      <c r="F62" s="26"/>
      <c r="G62" s="26"/>
      <c r="H62" s="146">
        <v>4</v>
      </c>
      <c r="I62" s="150">
        <v>8</v>
      </c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8">
        <f>SUM(D62:S62)</f>
        <v>12</v>
      </c>
    </row>
    <row r="63" spans="1:20" ht="12.75">
      <c r="A63" s="123">
        <f t="shared" si="10"/>
        <v>11</v>
      </c>
      <c r="B63" s="5"/>
      <c r="C63" s="96"/>
      <c r="D63" s="26"/>
      <c r="E63" s="26"/>
      <c r="F63" s="26"/>
      <c r="G63" s="26"/>
      <c r="H63" s="146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8">
        <f>SUM(D63:S63)</f>
        <v>0</v>
      </c>
    </row>
    <row r="64" spans="1:20" ht="12.75">
      <c r="A64" s="9"/>
      <c r="B64" s="79"/>
      <c r="C64" s="11"/>
      <c r="D64" s="117"/>
      <c r="E64" s="39"/>
      <c r="F64" s="113"/>
      <c r="G64" s="26"/>
      <c r="H64" s="146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8">
        <f t="shared" si="9"/>
        <v>0</v>
      </c>
    </row>
    <row r="65" spans="1:20" ht="13.5" thickBot="1">
      <c r="A65" s="10"/>
      <c r="B65" s="80" t="s">
        <v>70</v>
      </c>
      <c r="C65" s="12"/>
      <c r="D65" s="118"/>
      <c r="E65" s="86"/>
      <c r="F65" s="86"/>
      <c r="G65" s="86"/>
      <c r="H65" s="148">
        <v>-7</v>
      </c>
      <c r="I65" s="152">
        <v>-3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62">
        <f t="shared" si="9"/>
        <v>-10</v>
      </c>
    </row>
    <row r="66" spans="1:20" ht="16.5" customHeight="1" thickBot="1">
      <c r="A66" s="58" t="s">
        <v>57</v>
      </c>
      <c r="B66" s="46"/>
      <c r="C66" s="46"/>
      <c r="D66" s="87">
        <f>SUM(D53:D65)</f>
        <v>0</v>
      </c>
      <c r="E66" s="88">
        <f>SUM(E53:E65)</f>
        <v>0</v>
      </c>
      <c r="F66" s="88">
        <f>SUM(F53:F65)</f>
        <v>0</v>
      </c>
      <c r="G66" s="88">
        <f>SUM(G53:G65)</f>
        <v>0</v>
      </c>
      <c r="H66" s="88">
        <f>SUM(H53:H65)</f>
        <v>62</v>
      </c>
      <c r="I66" s="97">
        <f aca="true" t="shared" si="11" ref="I66:T66">SUM(I53:I65)</f>
        <v>55</v>
      </c>
      <c r="J66" s="92">
        <f t="shared" si="11"/>
        <v>0</v>
      </c>
      <c r="K66" s="88">
        <f t="shared" si="11"/>
        <v>0</v>
      </c>
      <c r="L66" s="88">
        <f t="shared" si="11"/>
        <v>0</v>
      </c>
      <c r="M66" s="88">
        <f t="shared" si="11"/>
        <v>0</v>
      </c>
      <c r="N66" s="89">
        <f t="shared" si="11"/>
        <v>0</v>
      </c>
      <c r="O66" s="92">
        <f t="shared" si="11"/>
        <v>0</v>
      </c>
      <c r="P66" s="88">
        <f t="shared" si="11"/>
        <v>0</v>
      </c>
      <c r="Q66" s="89">
        <f t="shared" si="11"/>
        <v>0</v>
      </c>
      <c r="R66" s="93">
        <f t="shared" si="11"/>
        <v>0</v>
      </c>
      <c r="S66" s="89">
        <f t="shared" si="11"/>
        <v>0</v>
      </c>
      <c r="T66" s="61">
        <f t="shared" si="11"/>
        <v>117</v>
      </c>
    </row>
    <row r="67" spans="17:20" ht="13.5" thickBot="1">
      <c r="Q67" s="53"/>
      <c r="R67" s="53"/>
      <c r="S67" s="53"/>
      <c r="T67" s="53"/>
    </row>
    <row r="68" spans="1:20" ht="15" thickBot="1">
      <c r="A68" s="125" t="s">
        <v>163</v>
      </c>
      <c r="B68" s="126"/>
      <c r="C68" s="12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23">
        <v>1</v>
      </c>
      <c r="B69" s="104" t="s">
        <v>27</v>
      </c>
      <c r="C69" s="105" t="s">
        <v>28</v>
      </c>
      <c r="D69" s="115"/>
      <c r="E69" s="64"/>
      <c r="F69" s="64"/>
      <c r="G69" s="66"/>
      <c r="H69" s="145">
        <v>13</v>
      </c>
      <c r="I69" s="149">
        <v>13</v>
      </c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49">
        <f aca="true" t="shared" si="12" ref="T69:T77">SUM(D69:S69)</f>
        <v>26</v>
      </c>
    </row>
    <row r="70" spans="1:20" ht="12.75">
      <c r="A70" s="123">
        <f aca="true" t="shared" si="13" ref="A70:A76">1+A69</f>
        <v>2</v>
      </c>
      <c r="B70" s="21" t="s">
        <v>33</v>
      </c>
      <c r="C70" s="133" t="s">
        <v>20</v>
      </c>
      <c r="D70" s="117"/>
      <c r="E70" s="26"/>
      <c r="F70" s="26"/>
      <c r="G70" s="26"/>
      <c r="H70" s="146">
        <v>11</v>
      </c>
      <c r="I70" s="150">
        <v>7</v>
      </c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8">
        <f t="shared" si="12"/>
        <v>18</v>
      </c>
    </row>
    <row r="71" spans="1:20" ht="12.75">
      <c r="A71" s="123">
        <f t="shared" si="13"/>
        <v>3</v>
      </c>
      <c r="B71" s="5" t="s">
        <v>85</v>
      </c>
      <c r="C71" s="96" t="s">
        <v>72</v>
      </c>
      <c r="D71" s="117"/>
      <c r="E71" s="39"/>
      <c r="F71" s="26"/>
      <c r="G71" s="26"/>
      <c r="H71" s="146">
        <v>10</v>
      </c>
      <c r="I71" s="150">
        <v>8</v>
      </c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8">
        <f t="shared" si="12"/>
        <v>18</v>
      </c>
    </row>
    <row r="72" spans="1:20" ht="12.75">
      <c r="A72" s="123">
        <f t="shared" si="13"/>
        <v>4</v>
      </c>
      <c r="B72" s="5" t="s">
        <v>37</v>
      </c>
      <c r="C72" s="96" t="s">
        <v>38</v>
      </c>
      <c r="D72" s="116"/>
      <c r="E72" s="39"/>
      <c r="F72" s="26"/>
      <c r="G72" s="26"/>
      <c r="H72" s="146">
        <v>8</v>
      </c>
      <c r="I72" s="150">
        <v>5</v>
      </c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8">
        <f t="shared" si="12"/>
        <v>13</v>
      </c>
    </row>
    <row r="73" spans="1:20" ht="12.75">
      <c r="A73" s="123">
        <f t="shared" si="13"/>
        <v>5</v>
      </c>
      <c r="B73" s="5" t="s">
        <v>41</v>
      </c>
      <c r="C73" s="96" t="s">
        <v>42</v>
      </c>
      <c r="D73" s="116"/>
      <c r="E73" s="39"/>
      <c r="F73" s="39"/>
      <c r="G73" s="39"/>
      <c r="H73" s="147">
        <v>4</v>
      </c>
      <c r="I73" s="173">
        <v>2</v>
      </c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8">
        <f t="shared" si="12"/>
        <v>6</v>
      </c>
    </row>
    <row r="74" spans="1:20" ht="12.75">
      <c r="A74" s="123">
        <f t="shared" si="13"/>
        <v>6</v>
      </c>
      <c r="B74" s="5" t="s">
        <v>49</v>
      </c>
      <c r="C74" s="96" t="s">
        <v>90</v>
      </c>
      <c r="D74" s="117"/>
      <c r="E74" s="26"/>
      <c r="F74" s="26"/>
      <c r="G74" s="26"/>
      <c r="H74" s="146">
        <v>8</v>
      </c>
      <c r="I74" s="173">
        <v>1</v>
      </c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8">
        <f t="shared" si="12"/>
        <v>9</v>
      </c>
    </row>
    <row r="75" spans="1:20" ht="12.75">
      <c r="A75" s="123">
        <f t="shared" si="13"/>
        <v>7</v>
      </c>
      <c r="B75" s="5" t="s">
        <v>116</v>
      </c>
      <c r="C75" s="96" t="s">
        <v>20</v>
      </c>
      <c r="D75" s="117"/>
      <c r="E75" s="26"/>
      <c r="F75" s="26"/>
      <c r="G75" s="26"/>
      <c r="H75" s="147">
        <v>2</v>
      </c>
      <c r="I75" s="150">
        <v>6</v>
      </c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8">
        <f t="shared" si="12"/>
        <v>8</v>
      </c>
    </row>
    <row r="76" spans="1:20" ht="12.75">
      <c r="A76" s="123">
        <f t="shared" si="13"/>
        <v>8</v>
      </c>
      <c r="B76" s="5" t="s">
        <v>32</v>
      </c>
      <c r="C76" s="96" t="s">
        <v>137</v>
      </c>
      <c r="D76" s="117"/>
      <c r="E76" s="26"/>
      <c r="F76" s="26"/>
      <c r="G76" s="26"/>
      <c r="H76" s="146">
        <v>5</v>
      </c>
      <c r="I76" s="150">
        <v>2</v>
      </c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8">
        <f t="shared" si="12"/>
        <v>7</v>
      </c>
    </row>
    <row r="77" spans="1:20" ht="12.75">
      <c r="A77" s="123">
        <f>1+A76</f>
        <v>9</v>
      </c>
      <c r="B77" s="5" t="s">
        <v>93</v>
      </c>
      <c r="C77" s="96" t="s">
        <v>42</v>
      </c>
      <c r="D77" s="117"/>
      <c r="E77" s="26"/>
      <c r="F77" s="29"/>
      <c r="G77" s="26"/>
      <c r="H77" s="147">
        <v>2</v>
      </c>
      <c r="I77" s="173">
        <v>2</v>
      </c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8">
        <f t="shared" si="12"/>
        <v>4</v>
      </c>
    </row>
    <row r="78" spans="1:20" ht="12.75">
      <c r="A78" s="123">
        <f>1+A77</f>
        <v>10</v>
      </c>
      <c r="B78" s="5" t="s">
        <v>106</v>
      </c>
      <c r="C78" s="96" t="s">
        <v>115</v>
      </c>
      <c r="D78" s="117"/>
      <c r="E78" s="26"/>
      <c r="F78" s="26"/>
      <c r="G78" s="26"/>
      <c r="H78" s="147">
        <v>5</v>
      </c>
      <c r="I78" s="173">
        <v>3</v>
      </c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8">
        <f>SUM(D78:S78)</f>
        <v>8</v>
      </c>
    </row>
    <row r="79" spans="1:20" ht="12.75">
      <c r="A79" s="123">
        <v>11</v>
      </c>
      <c r="B79" s="5" t="s">
        <v>129</v>
      </c>
      <c r="C79" s="96" t="s">
        <v>130</v>
      </c>
      <c r="D79" s="117"/>
      <c r="E79" s="26"/>
      <c r="F79" s="26"/>
      <c r="G79" s="26"/>
      <c r="H79" s="146">
        <v>7</v>
      </c>
      <c r="I79" s="150">
        <v>11</v>
      </c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8">
        <f>SUM(D79:S79)</f>
        <v>18</v>
      </c>
    </row>
    <row r="80" spans="1:20" ht="12.75">
      <c r="A80" s="9"/>
      <c r="B80" s="79"/>
      <c r="C80" s="11"/>
      <c r="D80" s="117"/>
      <c r="E80" s="26"/>
      <c r="F80" s="26"/>
      <c r="G80" s="39"/>
      <c r="H80" s="146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8">
        <f>SUM(D80:S80)</f>
        <v>0</v>
      </c>
    </row>
    <row r="81" spans="1:20" ht="13.5" thickBot="1">
      <c r="A81" s="10"/>
      <c r="B81" s="80" t="s">
        <v>70</v>
      </c>
      <c r="C81" s="12"/>
      <c r="D81" s="118"/>
      <c r="E81" s="86"/>
      <c r="F81" s="86"/>
      <c r="G81" s="86"/>
      <c r="H81" s="148">
        <v>-13</v>
      </c>
      <c r="I81" s="152">
        <v>-8</v>
      </c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62">
        <f>SUM(D81:S81)</f>
        <v>-21</v>
      </c>
    </row>
    <row r="82" spans="1:20" ht="16.5" customHeight="1" thickBot="1">
      <c r="A82" s="58" t="s">
        <v>57</v>
      </c>
      <c r="B82" s="46"/>
      <c r="C82" s="46"/>
      <c r="D82" s="87">
        <f aca="true" t="shared" si="14" ref="D82:T82">SUM(D69:D81)</f>
        <v>0</v>
      </c>
      <c r="E82" s="88">
        <f t="shared" si="14"/>
        <v>0</v>
      </c>
      <c r="F82" s="88">
        <f t="shared" si="14"/>
        <v>0</v>
      </c>
      <c r="G82" s="88">
        <f t="shared" si="14"/>
        <v>0</v>
      </c>
      <c r="H82" s="88">
        <f t="shared" si="14"/>
        <v>62</v>
      </c>
      <c r="I82" s="97">
        <f t="shared" si="14"/>
        <v>52</v>
      </c>
      <c r="J82" s="92">
        <f t="shared" si="14"/>
        <v>0</v>
      </c>
      <c r="K82" s="88">
        <f t="shared" si="14"/>
        <v>0</v>
      </c>
      <c r="L82" s="88">
        <f t="shared" si="14"/>
        <v>0</v>
      </c>
      <c r="M82" s="88">
        <f t="shared" si="14"/>
        <v>0</v>
      </c>
      <c r="N82" s="89">
        <f t="shared" si="14"/>
        <v>0</v>
      </c>
      <c r="O82" s="92">
        <f t="shared" si="14"/>
        <v>0</v>
      </c>
      <c r="P82" s="88">
        <f t="shared" si="14"/>
        <v>0</v>
      </c>
      <c r="Q82" s="89">
        <f t="shared" si="14"/>
        <v>0</v>
      </c>
      <c r="R82" s="93">
        <f t="shared" si="14"/>
        <v>0</v>
      </c>
      <c r="S82" s="89">
        <f t="shared" si="14"/>
        <v>0</v>
      </c>
      <c r="T82" s="61">
        <f t="shared" si="14"/>
        <v>114</v>
      </c>
    </row>
    <row r="83" spans="1:20" ht="13.5" thickBot="1">
      <c r="A83" s="1"/>
      <c r="Q83" s="53"/>
      <c r="R83" s="53"/>
      <c r="S83" s="53"/>
      <c r="T83" s="53"/>
    </row>
    <row r="84" spans="1:20" ht="14.25" customHeight="1" thickBot="1">
      <c r="A84" s="125" t="s">
        <v>165</v>
      </c>
      <c r="B84" s="126"/>
      <c r="C84" s="12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9">
        <v>1</v>
      </c>
      <c r="B85" s="104" t="s">
        <v>74</v>
      </c>
      <c r="C85" s="105" t="s">
        <v>75</v>
      </c>
      <c r="D85" s="115"/>
      <c r="E85" s="64"/>
      <c r="F85" s="64"/>
      <c r="G85" s="66"/>
      <c r="H85" s="145">
        <v>9</v>
      </c>
      <c r="I85" s="149">
        <v>11</v>
      </c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49">
        <f aca="true" t="shared" si="15" ref="T85:T94">SUM(D85:S85)</f>
        <v>20</v>
      </c>
    </row>
    <row r="86" spans="1:20" ht="12.75">
      <c r="A86" s="9">
        <f aca="true" t="shared" si="16" ref="A86:A91">+A85+1</f>
        <v>2</v>
      </c>
      <c r="B86" s="5" t="s">
        <v>25</v>
      </c>
      <c r="C86" s="96" t="s">
        <v>26</v>
      </c>
      <c r="D86" s="117"/>
      <c r="E86" s="26"/>
      <c r="F86" s="26"/>
      <c r="G86" s="26"/>
      <c r="H86" s="146">
        <v>6</v>
      </c>
      <c r="I86" s="150">
        <v>7</v>
      </c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8">
        <f t="shared" si="15"/>
        <v>13</v>
      </c>
    </row>
    <row r="87" spans="1:20" ht="12.75">
      <c r="A87" s="9">
        <f t="shared" si="16"/>
        <v>3</v>
      </c>
      <c r="B87" s="5" t="s">
        <v>110</v>
      </c>
      <c r="C87" s="96" t="s">
        <v>20</v>
      </c>
      <c r="D87" s="117"/>
      <c r="E87" s="39"/>
      <c r="F87" s="26"/>
      <c r="G87" s="26"/>
      <c r="H87" s="146">
        <v>13</v>
      </c>
      <c r="I87" s="174">
        <v>3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8">
        <f t="shared" si="15"/>
        <v>16</v>
      </c>
    </row>
    <row r="88" spans="1:20" ht="12.75">
      <c r="A88" s="9">
        <f t="shared" si="16"/>
        <v>4</v>
      </c>
      <c r="B88" s="5" t="s">
        <v>29</v>
      </c>
      <c r="C88" s="96" t="s">
        <v>65</v>
      </c>
      <c r="D88" s="116"/>
      <c r="E88" s="39"/>
      <c r="F88" s="26"/>
      <c r="G88" s="26"/>
      <c r="H88" s="146">
        <v>7</v>
      </c>
      <c r="I88" s="150">
        <v>9</v>
      </c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8">
        <f t="shared" si="15"/>
        <v>16</v>
      </c>
    </row>
    <row r="89" spans="1:20" ht="12.75">
      <c r="A89" s="9">
        <f t="shared" si="16"/>
        <v>5</v>
      </c>
      <c r="B89" s="21" t="s">
        <v>71</v>
      </c>
      <c r="C89" s="96" t="s">
        <v>61</v>
      </c>
      <c r="D89" s="116"/>
      <c r="E89" s="39"/>
      <c r="F89" s="39"/>
      <c r="G89" s="39"/>
      <c r="H89" s="146">
        <v>4</v>
      </c>
      <c r="I89" s="150">
        <v>4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8">
        <f t="shared" si="15"/>
        <v>8</v>
      </c>
    </row>
    <row r="90" spans="1:20" ht="12.75">
      <c r="A90" s="9">
        <f t="shared" si="16"/>
        <v>6</v>
      </c>
      <c r="B90" s="5" t="s">
        <v>33</v>
      </c>
      <c r="C90" s="96" t="s">
        <v>35</v>
      </c>
      <c r="D90" s="117"/>
      <c r="E90" s="26"/>
      <c r="F90" s="26"/>
      <c r="G90" s="26"/>
      <c r="H90" s="147" t="s">
        <v>131</v>
      </c>
      <c r="I90" s="173" t="s">
        <v>131</v>
      </c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8">
        <f t="shared" si="15"/>
        <v>0</v>
      </c>
    </row>
    <row r="91" spans="1:20" ht="12.75">
      <c r="A91" s="9">
        <f t="shared" si="16"/>
        <v>7</v>
      </c>
      <c r="B91" s="5" t="s">
        <v>94</v>
      </c>
      <c r="C91" s="96" t="s">
        <v>122</v>
      </c>
      <c r="D91" s="117"/>
      <c r="E91" s="26"/>
      <c r="F91" s="26"/>
      <c r="G91" s="26"/>
      <c r="H91" s="146">
        <v>14</v>
      </c>
      <c r="I91" s="150">
        <v>9</v>
      </c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8">
        <f t="shared" si="15"/>
        <v>23</v>
      </c>
    </row>
    <row r="92" spans="1:20" ht="12.75">
      <c r="A92" s="9">
        <v>8</v>
      </c>
      <c r="B92" s="5" t="s">
        <v>49</v>
      </c>
      <c r="C92" s="96" t="s">
        <v>32</v>
      </c>
      <c r="D92" s="117"/>
      <c r="E92" s="26"/>
      <c r="F92" s="26"/>
      <c r="G92" s="26"/>
      <c r="H92" s="146">
        <v>7</v>
      </c>
      <c r="I92" s="150">
        <v>3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8">
        <f t="shared" si="15"/>
        <v>10</v>
      </c>
    </row>
    <row r="93" spans="1:20" ht="12.75">
      <c r="A93" s="9">
        <v>9</v>
      </c>
      <c r="B93" s="21" t="s">
        <v>43</v>
      </c>
      <c r="C93" s="96" t="s">
        <v>44</v>
      </c>
      <c r="D93" s="117"/>
      <c r="E93" s="26"/>
      <c r="F93" s="29"/>
      <c r="G93" s="26"/>
      <c r="H93" s="147">
        <v>2</v>
      </c>
      <c r="I93" s="150">
        <v>8</v>
      </c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8">
        <f t="shared" si="15"/>
        <v>10</v>
      </c>
    </row>
    <row r="94" spans="1:20" ht="12.75">
      <c r="A94" s="9">
        <f>+A93+1</f>
        <v>10</v>
      </c>
      <c r="B94" s="5" t="s">
        <v>127</v>
      </c>
      <c r="C94" s="96" t="s">
        <v>128</v>
      </c>
      <c r="D94" s="26"/>
      <c r="E94" s="26"/>
      <c r="F94" s="26"/>
      <c r="G94" s="26"/>
      <c r="H94" s="147">
        <v>3</v>
      </c>
      <c r="I94" s="173" t="s">
        <v>131</v>
      </c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8">
        <f t="shared" si="15"/>
        <v>3</v>
      </c>
    </row>
    <row r="95" spans="1:20" ht="12.75">
      <c r="A95" s="9">
        <f>+A94+1</f>
        <v>11</v>
      </c>
      <c r="B95" s="5"/>
      <c r="C95" s="96"/>
      <c r="D95" s="117"/>
      <c r="E95" s="26"/>
      <c r="F95" s="26"/>
      <c r="G95" s="26"/>
      <c r="H95" s="146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8">
        <f>SUM(D95:S95)</f>
        <v>0</v>
      </c>
    </row>
    <row r="96" spans="1:20" ht="12.75">
      <c r="A96" s="9"/>
      <c r="B96" s="79"/>
      <c r="C96" s="11"/>
      <c r="D96" s="117"/>
      <c r="E96" s="39"/>
      <c r="F96" s="113"/>
      <c r="G96" s="26"/>
      <c r="H96" s="146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8">
        <f>SUM(D96:S96)</f>
        <v>0</v>
      </c>
    </row>
    <row r="97" spans="1:20" ht="13.5" thickBot="1">
      <c r="A97" s="10"/>
      <c r="B97" s="80" t="s">
        <v>70</v>
      </c>
      <c r="C97" s="12"/>
      <c r="D97" s="118"/>
      <c r="E97" s="86"/>
      <c r="F97" s="86"/>
      <c r="G97" s="86"/>
      <c r="H97" s="148">
        <v>-5</v>
      </c>
      <c r="I97" s="152">
        <v>-3</v>
      </c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62">
        <f>SUM(D97:S97)</f>
        <v>-8</v>
      </c>
    </row>
    <row r="98" spans="1:20" ht="13.5" thickBot="1">
      <c r="A98" s="58" t="s">
        <v>57</v>
      </c>
      <c r="B98" s="46"/>
      <c r="C98" s="46"/>
      <c r="D98" s="87">
        <f aca="true" t="shared" si="17" ref="D98:T98">SUM(D85:D97)</f>
        <v>0</v>
      </c>
      <c r="E98" s="88">
        <f t="shared" si="17"/>
        <v>0</v>
      </c>
      <c r="F98" s="88">
        <f t="shared" si="17"/>
        <v>0</v>
      </c>
      <c r="G98" s="88">
        <f t="shared" si="17"/>
        <v>0</v>
      </c>
      <c r="H98" s="88">
        <f t="shared" si="17"/>
        <v>60</v>
      </c>
      <c r="I98" s="97">
        <f t="shared" si="17"/>
        <v>51</v>
      </c>
      <c r="J98" s="92">
        <f t="shared" si="17"/>
        <v>0</v>
      </c>
      <c r="K98" s="88">
        <f t="shared" si="17"/>
        <v>0</v>
      </c>
      <c r="L98" s="88">
        <f t="shared" si="17"/>
        <v>0</v>
      </c>
      <c r="M98" s="88">
        <f t="shared" si="17"/>
        <v>0</v>
      </c>
      <c r="N98" s="89">
        <f t="shared" si="17"/>
        <v>0</v>
      </c>
      <c r="O98" s="92">
        <f t="shared" si="17"/>
        <v>0</v>
      </c>
      <c r="P98" s="88">
        <f t="shared" si="17"/>
        <v>0</v>
      </c>
      <c r="Q98" s="89">
        <f t="shared" si="17"/>
        <v>0</v>
      </c>
      <c r="R98" s="93">
        <f t="shared" si="17"/>
        <v>0</v>
      </c>
      <c r="S98" s="89">
        <f t="shared" si="17"/>
        <v>0</v>
      </c>
      <c r="T98" s="61">
        <f t="shared" si="17"/>
        <v>111</v>
      </c>
    </row>
    <row r="99" spans="2:20" ht="12.75">
      <c r="B99" s="185"/>
      <c r="C99" s="185"/>
      <c r="D99" s="185"/>
      <c r="E99" s="185"/>
      <c r="F99" s="185"/>
      <c r="G99" s="185"/>
      <c r="H99" s="185"/>
      <c r="I99" s="59"/>
      <c r="J99" s="59"/>
      <c r="K99" s="59"/>
      <c r="L99" s="59"/>
      <c r="M99" s="59"/>
      <c r="N99" s="59"/>
      <c r="O99" s="59"/>
      <c r="P99" s="59"/>
      <c r="Q99" s="53"/>
      <c r="R99" s="53"/>
      <c r="S99" s="53"/>
      <c r="T99" s="53"/>
    </row>
    <row r="100" spans="1:20" ht="12.75">
      <c r="A100" s="1" t="s">
        <v>166</v>
      </c>
      <c r="Q100" s="53"/>
      <c r="R100" s="53"/>
      <c r="S100" s="53"/>
      <c r="T100" s="53"/>
    </row>
    <row r="101" spans="17:20" ht="12.75">
      <c r="Q101" s="53"/>
      <c r="R101" s="53"/>
      <c r="S101" s="53"/>
      <c r="T101" s="53"/>
    </row>
    <row r="102" spans="17:20" ht="12.75">
      <c r="Q102" s="53"/>
      <c r="R102" s="53"/>
      <c r="S102" s="53"/>
      <c r="T102" s="53"/>
    </row>
    <row r="103" spans="17:20" ht="12.75">
      <c r="Q103" s="53"/>
      <c r="R103" s="53"/>
      <c r="S103" s="53"/>
      <c r="T103" s="53"/>
    </row>
    <row r="104" spans="17:20" ht="12.75">
      <c r="Q104" s="53"/>
      <c r="R104" s="53"/>
      <c r="S104" s="53"/>
      <c r="T104" s="53"/>
    </row>
    <row r="105" spans="17:20" ht="12.75">
      <c r="Q105" s="53"/>
      <c r="R105" s="53"/>
      <c r="S105" s="53"/>
      <c r="T105" s="53"/>
    </row>
  </sheetData>
  <sheetProtection/>
  <mergeCells count="3">
    <mergeCell ref="B99:H99"/>
    <mergeCell ref="A1:T1"/>
    <mergeCell ref="A2:T2"/>
  </mergeCells>
  <printOptions/>
  <pageMargins left="0.2" right="0.2" top="0.21" bottom="0.22" header="0.17" footer="0.17"/>
  <pageSetup fitToHeight="2" fitToWidth="1" horizontalDpi="600" verticalDpi="600" orientation="landscape" scale="8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9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7.28125" style="0" customWidth="1"/>
    <col min="2" max="2" width="4.421875" style="0" customWidth="1"/>
    <col min="3" max="3" width="12.57421875" style="0" customWidth="1"/>
    <col min="4" max="4" width="10.00390625" style="0" customWidth="1"/>
    <col min="10" max="10" width="0" style="0" hidden="1" customWidth="1"/>
    <col min="11" max="13" width="9.140625" style="0" customWidth="1"/>
    <col min="14" max="21" width="9.140625" style="0" hidden="1" customWidth="1"/>
    <col min="23" max="23" width="8.8515625" style="0" customWidth="1"/>
  </cols>
  <sheetData>
    <row r="1" spans="3:22" ht="18.75" customHeight="1">
      <c r="C1" s="189" t="s">
        <v>52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3:22" ht="18.75" customHeight="1">
      <c r="C2" s="189" t="s">
        <v>95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3:22" ht="18.75" customHeight="1" thickBot="1">
      <c r="C3" s="189" t="s">
        <v>111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3:22" ht="18.75" customHeight="1" thickBot="1">
      <c r="C4" s="3"/>
      <c r="D4" s="3"/>
      <c r="E4" s="192" t="s">
        <v>164</v>
      </c>
      <c r="F4" s="193"/>
      <c r="G4" s="193"/>
      <c r="H4" s="19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</row>
    <row r="5" spans="1:23" ht="16.5" thickBot="1">
      <c r="A5" s="1">
        <v>2008</v>
      </c>
      <c r="E5" s="82">
        <v>39573</v>
      </c>
      <c r="F5" s="20">
        <v>39580</v>
      </c>
      <c r="G5" s="77">
        <v>39594</v>
      </c>
      <c r="H5" s="158">
        <v>39601</v>
      </c>
      <c r="I5" s="156">
        <v>39608</v>
      </c>
      <c r="J5" s="90">
        <v>39615</v>
      </c>
      <c r="K5" s="98">
        <v>39622</v>
      </c>
      <c r="L5" s="20">
        <v>39629</v>
      </c>
      <c r="M5" s="77">
        <v>39636</v>
      </c>
      <c r="N5" s="90">
        <v>39643</v>
      </c>
      <c r="O5" s="77">
        <v>39650</v>
      </c>
      <c r="P5" s="91">
        <v>39657</v>
      </c>
      <c r="Q5" s="77">
        <v>39671</v>
      </c>
      <c r="R5" s="20">
        <v>39678</v>
      </c>
      <c r="S5" s="98">
        <v>39685</v>
      </c>
      <c r="T5" s="33">
        <v>39699</v>
      </c>
      <c r="U5" s="33">
        <v>39706</v>
      </c>
      <c r="V5" s="13" t="s">
        <v>51</v>
      </c>
      <c r="W5" s="32" t="s">
        <v>73</v>
      </c>
    </row>
    <row r="6" spans="1:23" ht="28.5" customHeight="1" thickBot="1">
      <c r="A6" s="45" t="s">
        <v>80</v>
      </c>
      <c r="B6" s="172" t="s">
        <v>168</v>
      </c>
      <c r="C6" s="190" t="s">
        <v>79</v>
      </c>
      <c r="D6" s="191"/>
      <c r="E6" s="83" t="s">
        <v>2</v>
      </c>
      <c r="F6" s="14" t="s">
        <v>3</v>
      </c>
      <c r="G6" s="78" t="s">
        <v>67</v>
      </c>
      <c r="H6" s="159" t="s">
        <v>4</v>
      </c>
      <c r="I6" s="157" t="s">
        <v>5</v>
      </c>
      <c r="J6" s="171" t="s">
        <v>167</v>
      </c>
      <c r="K6" s="34" t="s">
        <v>6</v>
      </c>
      <c r="L6" s="78" t="s">
        <v>7</v>
      </c>
      <c r="M6" s="14" t="s">
        <v>8</v>
      </c>
      <c r="N6" s="78" t="s">
        <v>9</v>
      </c>
      <c r="O6" s="14" t="s">
        <v>68</v>
      </c>
      <c r="P6" s="78" t="s">
        <v>10</v>
      </c>
      <c r="Q6" s="14" t="s">
        <v>11</v>
      </c>
      <c r="R6" s="94" t="s">
        <v>12</v>
      </c>
      <c r="S6" s="14" t="s">
        <v>13</v>
      </c>
      <c r="T6" s="99" t="s">
        <v>14</v>
      </c>
      <c r="U6" s="34" t="s">
        <v>15</v>
      </c>
      <c r="V6" s="15" t="s">
        <v>16</v>
      </c>
      <c r="W6" s="124" t="s">
        <v>160</v>
      </c>
    </row>
    <row r="7" spans="1:23" ht="12.75">
      <c r="A7" s="100" t="s">
        <v>143</v>
      </c>
      <c r="B7" s="9">
        <v>1</v>
      </c>
      <c r="C7" s="79" t="s">
        <v>21</v>
      </c>
      <c r="D7" s="11" t="s">
        <v>22</v>
      </c>
      <c r="E7" s="160">
        <v>10</v>
      </c>
      <c r="F7" s="101">
        <v>12</v>
      </c>
      <c r="G7" s="42">
        <v>12</v>
      </c>
      <c r="H7" s="161">
        <v>11</v>
      </c>
      <c r="I7" s="27">
        <v>14</v>
      </c>
      <c r="J7" s="102"/>
      <c r="K7" s="103">
        <v>9</v>
      </c>
      <c r="L7" s="35"/>
      <c r="M7" s="69"/>
      <c r="N7" s="36"/>
      <c r="O7" s="69"/>
      <c r="P7" s="36"/>
      <c r="Q7" s="69"/>
      <c r="R7" s="36"/>
      <c r="S7" s="36"/>
      <c r="T7" s="69"/>
      <c r="U7" s="39"/>
      <c r="V7" s="16">
        <f>SUM(E7:U7)</f>
        <v>68</v>
      </c>
      <c r="W7" s="81">
        <f>+V7/6</f>
        <v>11.333333333333334</v>
      </c>
    </row>
    <row r="8" spans="1:23" ht="12.75">
      <c r="A8" s="100" t="s">
        <v>143</v>
      </c>
      <c r="B8" s="9">
        <v>2</v>
      </c>
      <c r="C8" s="79" t="s">
        <v>23</v>
      </c>
      <c r="D8" s="11" t="s">
        <v>24</v>
      </c>
      <c r="E8" s="160">
        <v>7</v>
      </c>
      <c r="F8" s="101">
        <v>2</v>
      </c>
      <c r="G8" s="42" t="s">
        <v>131</v>
      </c>
      <c r="H8" s="161">
        <v>3</v>
      </c>
      <c r="I8" s="27">
        <v>6</v>
      </c>
      <c r="J8" s="102"/>
      <c r="K8" s="103">
        <v>11</v>
      </c>
      <c r="L8" s="35"/>
      <c r="M8" s="69"/>
      <c r="N8" s="36"/>
      <c r="O8" s="69"/>
      <c r="P8" s="37"/>
      <c r="Q8" s="69"/>
      <c r="R8" s="37"/>
      <c r="S8" s="37"/>
      <c r="T8" s="68"/>
      <c r="U8" s="36"/>
      <c r="V8" s="16">
        <f>SUM(E8:U8)</f>
        <v>29</v>
      </c>
      <c r="W8" s="81">
        <f>+V8/5</f>
        <v>5.8</v>
      </c>
    </row>
    <row r="9" spans="1:23" ht="12.75">
      <c r="A9" s="100" t="s">
        <v>143</v>
      </c>
      <c r="B9" s="9">
        <v>3</v>
      </c>
      <c r="C9" s="79" t="s">
        <v>84</v>
      </c>
      <c r="D9" s="11" t="s">
        <v>62</v>
      </c>
      <c r="E9" s="160">
        <v>9</v>
      </c>
      <c r="F9" s="101">
        <v>14</v>
      </c>
      <c r="G9" s="42">
        <v>13</v>
      </c>
      <c r="H9" s="161">
        <v>11</v>
      </c>
      <c r="I9" s="27">
        <v>15</v>
      </c>
      <c r="J9" s="102"/>
      <c r="K9" s="103">
        <v>2</v>
      </c>
      <c r="L9" s="35"/>
      <c r="M9" s="69"/>
      <c r="N9" s="36"/>
      <c r="O9" s="69"/>
      <c r="P9" s="36"/>
      <c r="Q9" s="69"/>
      <c r="R9" s="36"/>
      <c r="S9" s="36"/>
      <c r="T9" s="69"/>
      <c r="U9" s="39"/>
      <c r="V9" s="16">
        <f>SUM(E9:U9)</f>
        <v>64</v>
      </c>
      <c r="W9" s="81">
        <f>+V9/6</f>
        <v>10.666666666666666</v>
      </c>
    </row>
    <row r="10" spans="1:23" ht="12.75">
      <c r="A10" s="100" t="s">
        <v>143</v>
      </c>
      <c r="B10" s="9">
        <v>1</v>
      </c>
      <c r="C10" s="79" t="s">
        <v>30</v>
      </c>
      <c r="D10" s="11" t="s">
        <v>31</v>
      </c>
      <c r="E10" s="160">
        <v>9</v>
      </c>
      <c r="F10" s="101">
        <v>11</v>
      </c>
      <c r="G10" s="42">
        <v>13</v>
      </c>
      <c r="H10" s="161">
        <v>13</v>
      </c>
      <c r="I10" s="27">
        <v>13</v>
      </c>
      <c r="J10" s="102"/>
      <c r="K10" s="103">
        <v>10</v>
      </c>
      <c r="L10" s="35"/>
      <c r="M10" s="69"/>
      <c r="N10" s="37"/>
      <c r="O10" s="69"/>
      <c r="P10" s="36"/>
      <c r="Q10" s="69"/>
      <c r="R10" s="37"/>
      <c r="S10" s="37"/>
      <c r="T10" s="69"/>
      <c r="U10" s="37"/>
      <c r="V10" s="16">
        <f>SUM(E10:U10)</f>
        <v>69</v>
      </c>
      <c r="W10" s="81">
        <f>+V10/6</f>
        <v>11.5</v>
      </c>
    </row>
    <row r="11" spans="1:23" ht="12.75">
      <c r="A11" s="100"/>
      <c r="B11" s="9"/>
      <c r="C11" s="79"/>
      <c r="D11" s="11"/>
      <c r="E11" s="162"/>
      <c r="F11" s="43"/>
      <c r="G11" s="43"/>
      <c r="H11" s="163"/>
      <c r="I11" s="24"/>
      <c r="J11" s="35"/>
      <c r="K11" s="24"/>
      <c r="L11" s="35"/>
      <c r="M11" s="37"/>
      <c r="N11" s="37"/>
      <c r="O11" s="37"/>
      <c r="P11" s="36"/>
      <c r="Q11" s="37"/>
      <c r="R11" s="37"/>
      <c r="S11" s="37"/>
      <c r="T11" s="37"/>
      <c r="U11" s="37"/>
      <c r="V11" s="16"/>
      <c r="W11" s="81"/>
    </row>
    <row r="12" spans="1:23" ht="12.75">
      <c r="A12" s="100" t="s">
        <v>144</v>
      </c>
      <c r="B12" s="9">
        <v>2</v>
      </c>
      <c r="C12" s="5" t="s">
        <v>129</v>
      </c>
      <c r="D12" s="96" t="s">
        <v>130</v>
      </c>
      <c r="E12" s="160" t="s">
        <v>131</v>
      </c>
      <c r="F12" s="101">
        <v>8</v>
      </c>
      <c r="G12" s="42">
        <v>6</v>
      </c>
      <c r="H12" s="164">
        <v>7</v>
      </c>
      <c r="I12" s="27">
        <v>7</v>
      </c>
      <c r="J12" s="102"/>
      <c r="K12" s="103">
        <v>3</v>
      </c>
      <c r="L12" s="35"/>
      <c r="M12" s="69"/>
      <c r="N12" s="36"/>
      <c r="O12" s="69"/>
      <c r="P12" s="36"/>
      <c r="Q12" s="69"/>
      <c r="R12" s="36"/>
      <c r="S12" s="36"/>
      <c r="T12" s="69"/>
      <c r="U12" s="36"/>
      <c r="V12" s="16">
        <f>SUM(E12:U12)</f>
        <v>31</v>
      </c>
      <c r="W12" s="81">
        <f>+V12/5</f>
        <v>6.2</v>
      </c>
    </row>
    <row r="13" spans="1:23" ht="12.75">
      <c r="A13" s="100" t="s">
        <v>144</v>
      </c>
      <c r="B13" s="9">
        <v>2</v>
      </c>
      <c r="C13" s="79" t="s">
        <v>109</v>
      </c>
      <c r="D13" s="11" t="s">
        <v>36</v>
      </c>
      <c r="E13" s="160">
        <v>5</v>
      </c>
      <c r="F13" s="101">
        <v>7</v>
      </c>
      <c r="G13" s="119">
        <v>6</v>
      </c>
      <c r="H13" s="164">
        <v>7</v>
      </c>
      <c r="I13" s="22">
        <v>5</v>
      </c>
      <c r="J13" s="102"/>
      <c r="K13" s="102">
        <v>5</v>
      </c>
      <c r="L13" s="24"/>
      <c r="M13" s="68"/>
      <c r="N13" s="37"/>
      <c r="O13" s="68"/>
      <c r="P13" s="37"/>
      <c r="Q13" s="68"/>
      <c r="R13" s="37"/>
      <c r="S13" s="37"/>
      <c r="T13" s="68"/>
      <c r="U13" s="37"/>
      <c r="V13" s="16">
        <f>SUM(E13:U13)</f>
        <v>35</v>
      </c>
      <c r="W13" s="81">
        <f>+V13/6</f>
        <v>5.833333333333333</v>
      </c>
    </row>
    <row r="14" spans="1:23" ht="12.75">
      <c r="A14" s="100" t="s">
        <v>144</v>
      </c>
      <c r="B14" s="9">
        <v>6</v>
      </c>
      <c r="C14" s="79" t="s">
        <v>110</v>
      </c>
      <c r="D14" s="11" t="s">
        <v>20</v>
      </c>
      <c r="E14" s="160">
        <v>8</v>
      </c>
      <c r="F14" s="101">
        <v>6</v>
      </c>
      <c r="G14" s="42">
        <v>11</v>
      </c>
      <c r="H14" s="164">
        <v>10</v>
      </c>
      <c r="I14" s="27">
        <v>13</v>
      </c>
      <c r="J14" s="102"/>
      <c r="K14" s="103">
        <v>3</v>
      </c>
      <c r="L14" s="24"/>
      <c r="M14" s="69"/>
      <c r="N14" s="37"/>
      <c r="O14" s="69"/>
      <c r="P14" s="37"/>
      <c r="Q14" s="69"/>
      <c r="R14" s="37"/>
      <c r="S14" s="37"/>
      <c r="T14" s="68"/>
      <c r="U14" s="37"/>
      <c r="V14" s="16">
        <f>SUM(E14:U14)</f>
        <v>51</v>
      </c>
      <c r="W14" s="81">
        <f>+V14/6</f>
        <v>8.5</v>
      </c>
    </row>
    <row r="15" spans="1:23" ht="12.75">
      <c r="A15" s="100" t="s">
        <v>144</v>
      </c>
      <c r="B15" s="9">
        <v>1</v>
      </c>
      <c r="C15" s="79" t="s">
        <v>83</v>
      </c>
      <c r="D15" s="11" t="s">
        <v>20</v>
      </c>
      <c r="E15" s="160">
        <v>5</v>
      </c>
      <c r="F15" s="101">
        <v>7</v>
      </c>
      <c r="G15" s="42">
        <v>8</v>
      </c>
      <c r="H15" s="164">
        <v>7</v>
      </c>
      <c r="I15" s="27" t="s">
        <v>131</v>
      </c>
      <c r="J15" s="102"/>
      <c r="K15" s="103" t="s">
        <v>131</v>
      </c>
      <c r="L15" s="24"/>
      <c r="M15" s="69"/>
      <c r="N15" s="37"/>
      <c r="O15" s="69"/>
      <c r="P15" s="37"/>
      <c r="Q15" s="69"/>
      <c r="R15" s="37"/>
      <c r="S15" s="37"/>
      <c r="T15" s="68"/>
      <c r="U15" s="37"/>
      <c r="V15" s="16">
        <f>SUM(E15:U15)</f>
        <v>27</v>
      </c>
      <c r="W15" s="81">
        <f>+V15/5</f>
        <v>5.4</v>
      </c>
    </row>
    <row r="16" spans="1:23" ht="12.75">
      <c r="A16" s="100"/>
      <c r="B16" s="9"/>
      <c r="C16" s="95"/>
      <c r="D16" s="67"/>
      <c r="E16" s="162"/>
      <c r="F16" s="43"/>
      <c r="G16" s="43"/>
      <c r="H16" s="163"/>
      <c r="I16" s="24"/>
      <c r="J16" s="35"/>
      <c r="K16" s="24"/>
      <c r="L16" s="35"/>
      <c r="M16" s="37"/>
      <c r="N16" s="36"/>
      <c r="O16" s="37"/>
      <c r="P16" s="36"/>
      <c r="Q16" s="28"/>
      <c r="R16" s="36"/>
      <c r="S16" s="36"/>
      <c r="T16" s="28"/>
      <c r="U16" s="39"/>
      <c r="V16" s="16"/>
      <c r="W16" s="81"/>
    </row>
    <row r="17" spans="1:23" ht="12.75">
      <c r="A17" s="100" t="s">
        <v>145</v>
      </c>
      <c r="B17" s="9">
        <v>2</v>
      </c>
      <c r="C17" s="79" t="s">
        <v>45</v>
      </c>
      <c r="D17" s="11" t="s">
        <v>38</v>
      </c>
      <c r="E17" s="165" t="s">
        <v>131</v>
      </c>
      <c r="F17" s="42">
        <v>14</v>
      </c>
      <c r="G17" s="122" t="s">
        <v>131</v>
      </c>
      <c r="H17" s="166">
        <v>12</v>
      </c>
      <c r="I17" s="102">
        <v>9</v>
      </c>
      <c r="J17" s="153"/>
      <c r="K17" s="22" t="s">
        <v>131</v>
      </c>
      <c r="L17" s="24"/>
      <c r="M17" s="68"/>
      <c r="N17" s="37"/>
      <c r="O17" s="68"/>
      <c r="P17" s="37"/>
      <c r="Q17" s="68"/>
      <c r="R17" s="37"/>
      <c r="S17" s="37"/>
      <c r="T17" s="68"/>
      <c r="U17" s="71"/>
      <c r="V17" s="16">
        <f>SUM(E17:U17)</f>
        <v>35</v>
      </c>
      <c r="W17" s="81">
        <f>+V17/3</f>
        <v>11.666666666666666</v>
      </c>
    </row>
    <row r="18" spans="1:23" ht="12.75">
      <c r="A18" s="100" t="s">
        <v>145</v>
      </c>
      <c r="B18" s="9">
        <v>6</v>
      </c>
      <c r="C18" s="79" t="s">
        <v>43</v>
      </c>
      <c r="D18" s="11" t="s">
        <v>44</v>
      </c>
      <c r="E18" s="165">
        <v>4</v>
      </c>
      <c r="F18" s="42">
        <v>4</v>
      </c>
      <c r="G18" s="122">
        <v>3</v>
      </c>
      <c r="H18" s="166" t="s">
        <v>131</v>
      </c>
      <c r="I18" s="102">
        <v>2</v>
      </c>
      <c r="J18" s="22"/>
      <c r="K18" s="22">
        <v>8</v>
      </c>
      <c r="L18" s="24"/>
      <c r="M18" s="69"/>
      <c r="N18" s="37"/>
      <c r="O18" s="68"/>
      <c r="P18" s="37"/>
      <c r="Q18" s="68"/>
      <c r="R18" s="37"/>
      <c r="S18" s="37"/>
      <c r="T18" s="68"/>
      <c r="U18" s="71"/>
      <c r="V18" s="16">
        <f>SUM(E18:U18)</f>
        <v>21</v>
      </c>
      <c r="W18" s="81">
        <f>+V18/5</f>
        <v>4.2</v>
      </c>
    </row>
    <row r="19" spans="1:23" ht="12.75">
      <c r="A19" s="100" t="s">
        <v>145</v>
      </c>
      <c r="B19" s="9">
        <v>4</v>
      </c>
      <c r="C19" s="79" t="s">
        <v>46</v>
      </c>
      <c r="D19" s="11" t="s">
        <v>47</v>
      </c>
      <c r="E19" s="165">
        <v>6</v>
      </c>
      <c r="F19" s="42">
        <v>8</v>
      </c>
      <c r="G19" s="101">
        <v>8</v>
      </c>
      <c r="H19" s="167">
        <v>6</v>
      </c>
      <c r="I19" s="101">
        <v>7</v>
      </c>
      <c r="J19" s="27"/>
      <c r="K19" s="42">
        <v>12</v>
      </c>
      <c r="L19" s="73"/>
      <c r="M19" s="54"/>
      <c r="N19" s="39"/>
      <c r="O19" s="54"/>
      <c r="P19" s="39"/>
      <c r="Q19" s="54"/>
      <c r="R19" s="39"/>
      <c r="S19" s="39"/>
      <c r="T19" s="54"/>
      <c r="U19" s="39"/>
      <c r="V19" s="16">
        <f>SUM(E19:U19)</f>
        <v>47</v>
      </c>
      <c r="W19" s="81">
        <f>+V19/6</f>
        <v>7.833333333333333</v>
      </c>
    </row>
    <row r="20" spans="1:23" ht="12.75">
      <c r="A20" s="100" t="s">
        <v>145</v>
      </c>
      <c r="B20" s="9">
        <v>4</v>
      </c>
      <c r="C20" s="5" t="s">
        <v>125</v>
      </c>
      <c r="D20" s="96" t="s">
        <v>126</v>
      </c>
      <c r="E20" s="165">
        <v>7</v>
      </c>
      <c r="F20" s="42">
        <v>8</v>
      </c>
      <c r="G20" s="101" t="s">
        <v>131</v>
      </c>
      <c r="H20" s="167">
        <v>7</v>
      </c>
      <c r="I20" s="103">
        <v>2</v>
      </c>
      <c r="J20" s="119"/>
      <c r="K20" s="27" t="s">
        <v>131</v>
      </c>
      <c r="L20" s="35"/>
      <c r="M20" s="69"/>
      <c r="N20" s="36"/>
      <c r="O20" s="69"/>
      <c r="P20" s="36"/>
      <c r="Q20" s="41"/>
      <c r="R20" s="36"/>
      <c r="S20" s="36"/>
      <c r="T20" s="41"/>
      <c r="U20" s="39"/>
      <c r="V20" s="16">
        <f>SUM(E20:U20)</f>
        <v>24</v>
      </c>
      <c r="W20" s="81">
        <f>+V20/4</f>
        <v>6</v>
      </c>
    </row>
    <row r="21" spans="1:23" ht="12.75">
      <c r="A21" s="100"/>
      <c r="B21" s="9"/>
      <c r="C21" s="95"/>
      <c r="D21" s="67"/>
      <c r="E21" s="162"/>
      <c r="F21" s="43"/>
      <c r="G21" s="43"/>
      <c r="H21" s="163"/>
      <c r="I21" s="24"/>
      <c r="J21" s="35"/>
      <c r="K21" s="24"/>
      <c r="L21" s="35"/>
      <c r="M21" s="37"/>
      <c r="N21" s="36"/>
      <c r="O21" s="37"/>
      <c r="P21" s="36"/>
      <c r="Q21" s="28"/>
      <c r="R21" s="36"/>
      <c r="S21" s="36"/>
      <c r="T21" s="28"/>
      <c r="U21" s="39"/>
      <c r="V21" s="16"/>
      <c r="W21" s="81"/>
    </row>
    <row r="22" spans="1:23" ht="12.75">
      <c r="A22" s="100" t="s">
        <v>146</v>
      </c>
      <c r="B22" s="9">
        <v>1</v>
      </c>
      <c r="C22" s="79" t="s">
        <v>76</v>
      </c>
      <c r="D22" s="11" t="s">
        <v>77</v>
      </c>
      <c r="E22" s="160">
        <v>10</v>
      </c>
      <c r="F22" s="101">
        <v>6</v>
      </c>
      <c r="G22" s="119" t="s">
        <v>131</v>
      </c>
      <c r="H22" s="164">
        <v>8</v>
      </c>
      <c r="I22" s="22">
        <v>7</v>
      </c>
      <c r="J22" s="102"/>
      <c r="K22" s="102">
        <v>6</v>
      </c>
      <c r="L22" s="24"/>
      <c r="M22" s="68"/>
      <c r="N22" s="37"/>
      <c r="O22" s="68"/>
      <c r="P22" s="37"/>
      <c r="Q22" s="68"/>
      <c r="R22" s="37"/>
      <c r="S22" s="37"/>
      <c r="T22" s="68"/>
      <c r="U22" s="71"/>
      <c r="V22" s="16">
        <f>SUM(E22:U22)</f>
        <v>37</v>
      </c>
      <c r="W22" s="81">
        <f>+V22/5</f>
        <v>7.4</v>
      </c>
    </row>
    <row r="23" spans="1:23" ht="12.75">
      <c r="A23" s="100" t="s">
        <v>146</v>
      </c>
      <c r="B23" s="9">
        <v>5</v>
      </c>
      <c r="C23" s="79" t="s">
        <v>41</v>
      </c>
      <c r="D23" s="11" t="s">
        <v>42</v>
      </c>
      <c r="E23" s="160">
        <v>8</v>
      </c>
      <c r="F23" s="101">
        <v>1</v>
      </c>
      <c r="G23" s="119">
        <v>9</v>
      </c>
      <c r="H23" s="164">
        <v>5</v>
      </c>
      <c r="I23" s="22">
        <v>4</v>
      </c>
      <c r="J23" s="102"/>
      <c r="K23" s="102">
        <v>2</v>
      </c>
      <c r="L23" s="24"/>
      <c r="M23" s="69"/>
      <c r="N23" s="37"/>
      <c r="O23" s="68"/>
      <c r="P23" s="37"/>
      <c r="Q23" s="68"/>
      <c r="R23" s="37"/>
      <c r="S23" s="37"/>
      <c r="T23" s="68"/>
      <c r="U23" s="71"/>
      <c r="V23" s="16">
        <f>SUM(E23:U23)</f>
        <v>29</v>
      </c>
      <c r="W23" s="81">
        <f>+V23/6</f>
        <v>4.833333333333333</v>
      </c>
    </row>
    <row r="24" spans="1:23" ht="12.75">
      <c r="A24" s="100" t="s">
        <v>146</v>
      </c>
      <c r="B24" s="9">
        <v>4</v>
      </c>
      <c r="C24" s="79" t="s">
        <v>49</v>
      </c>
      <c r="D24" s="11" t="s">
        <v>50</v>
      </c>
      <c r="E24" s="160">
        <v>11</v>
      </c>
      <c r="F24" s="101">
        <v>10</v>
      </c>
      <c r="G24" s="42">
        <v>6</v>
      </c>
      <c r="H24" s="161">
        <v>8</v>
      </c>
      <c r="I24" s="42">
        <v>15</v>
      </c>
      <c r="J24" s="102"/>
      <c r="K24" s="101">
        <v>9</v>
      </c>
      <c r="L24" s="73"/>
      <c r="M24" s="54"/>
      <c r="N24" s="39"/>
      <c r="O24" s="54"/>
      <c r="P24" s="39"/>
      <c r="Q24" s="54"/>
      <c r="R24" s="39"/>
      <c r="S24" s="39"/>
      <c r="T24" s="54"/>
      <c r="U24" s="39"/>
      <c r="V24" s="16">
        <f>SUM(E24:U24)</f>
        <v>59</v>
      </c>
      <c r="W24" s="81">
        <f>+V24/6</f>
        <v>9.833333333333334</v>
      </c>
    </row>
    <row r="25" spans="1:23" ht="12.75">
      <c r="A25" s="100" t="s">
        <v>146</v>
      </c>
      <c r="B25" s="9">
        <v>3</v>
      </c>
      <c r="C25" s="5" t="s">
        <v>132</v>
      </c>
      <c r="D25" s="96" t="s">
        <v>133</v>
      </c>
      <c r="E25" s="160">
        <v>7</v>
      </c>
      <c r="F25" s="101">
        <v>3</v>
      </c>
      <c r="G25" s="42">
        <v>9</v>
      </c>
      <c r="H25" s="161">
        <v>3</v>
      </c>
      <c r="I25" s="27">
        <v>8</v>
      </c>
      <c r="J25" s="102"/>
      <c r="K25" s="103">
        <v>3</v>
      </c>
      <c r="L25" s="35"/>
      <c r="M25" s="69"/>
      <c r="N25" s="36"/>
      <c r="O25" s="69"/>
      <c r="P25" s="36"/>
      <c r="Q25" s="41"/>
      <c r="R25" s="36"/>
      <c r="S25" s="36"/>
      <c r="T25" s="41"/>
      <c r="U25" s="39"/>
      <c r="V25" s="16">
        <f>SUM(E25:U25)</f>
        <v>33</v>
      </c>
      <c r="W25" s="81">
        <f>+V25/6</f>
        <v>5.5</v>
      </c>
    </row>
    <row r="26" spans="1:23" ht="12.75">
      <c r="A26" s="100"/>
      <c r="B26" s="9"/>
      <c r="C26" s="95"/>
      <c r="D26" s="67"/>
      <c r="E26" s="162"/>
      <c r="F26" s="43"/>
      <c r="G26" s="43"/>
      <c r="H26" s="163"/>
      <c r="I26" s="24"/>
      <c r="J26" s="35"/>
      <c r="K26" s="24"/>
      <c r="L26" s="35"/>
      <c r="M26" s="37"/>
      <c r="N26" s="36"/>
      <c r="O26" s="37"/>
      <c r="P26" s="36"/>
      <c r="Q26" s="28"/>
      <c r="R26" s="36"/>
      <c r="S26" s="36"/>
      <c r="T26" s="28"/>
      <c r="U26" s="39"/>
      <c r="V26" s="16"/>
      <c r="W26" s="81"/>
    </row>
    <row r="27" spans="1:23" ht="12.75">
      <c r="A27" s="100" t="s">
        <v>147</v>
      </c>
      <c r="B27" s="9">
        <v>4</v>
      </c>
      <c r="C27" s="5" t="s">
        <v>46</v>
      </c>
      <c r="D27" s="96" t="s">
        <v>38</v>
      </c>
      <c r="E27" s="165">
        <v>7</v>
      </c>
      <c r="F27" s="42">
        <v>4</v>
      </c>
      <c r="G27" s="122">
        <v>3</v>
      </c>
      <c r="H27" s="166">
        <v>4</v>
      </c>
      <c r="I27" s="102">
        <v>4</v>
      </c>
      <c r="J27" s="153"/>
      <c r="K27" s="22">
        <v>8</v>
      </c>
      <c r="L27" s="24"/>
      <c r="M27" s="68"/>
      <c r="N27" s="37"/>
      <c r="O27" s="68"/>
      <c r="P27" s="37"/>
      <c r="Q27" s="68"/>
      <c r="R27" s="37"/>
      <c r="S27" s="37"/>
      <c r="T27" s="68"/>
      <c r="U27" s="26"/>
      <c r="V27" s="16">
        <f>SUM(E27:U27)</f>
        <v>30</v>
      </c>
      <c r="W27" s="81">
        <f>+V27/6</f>
        <v>5</v>
      </c>
    </row>
    <row r="28" spans="1:23" ht="12.75">
      <c r="A28" s="100" t="s">
        <v>147</v>
      </c>
      <c r="B28" s="9">
        <v>1</v>
      </c>
      <c r="C28" s="5" t="s">
        <v>46</v>
      </c>
      <c r="D28" s="96" t="s">
        <v>113</v>
      </c>
      <c r="E28" s="165">
        <v>11</v>
      </c>
      <c r="F28" s="42">
        <v>12</v>
      </c>
      <c r="G28" s="122">
        <v>10</v>
      </c>
      <c r="H28" s="166">
        <v>14</v>
      </c>
      <c r="I28" s="102">
        <v>14</v>
      </c>
      <c r="J28" s="22"/>
      <c r="K28" s="22">
        <v>14</v>
      </c>
      <c r="L28" s="24"/>
      <c r="M28" s="69"/>
      <c r="N28" s="37"/>
      <c r="O28" s="69"/>
      <c r="P28" s="37"/>
      <c r="Q28" s="68"/>
      <c r="R28" s="37"/>
      <c r="S28" s="37"/>
      <c r="T28" s="68"/>
      <c r="U28" s="71"/>
      <c r="V28" s="16">
        <f>SUM(E28:U28)</f>
        <v>75</v>
      </c>
      <c r="W28" s="81">
        <f>+V28/6</f>
        <v>12.5</v>
      </c>
    </row>
    <row r="29" spans="1:23" ht="12.75">
      <c r="A29" s="100" t="s">
        <v>147</v>
      </c>
      <c r="B29" s="9">
        <v>3</v>
      </c>
      <c r="C29" s="21" t="s">
        <v>114</v>
      </c>
      <c r="D29" s="96" t="s">
        <v>115</v>
      </c>
      <c r="E29" s="165">
        <v>5</v>
      </c>
      <c r="F29" s="42">
        <v>8</v>
      </c>
      <c r="G29" s="101">
        <v>7</v>
      </c>
      <c r="H29" s="167">
        <v>11</v>
      </c>
      <c r="I29" s="103">
        <v>12</v>
      </c>
      <c r="J29" s="27"/>
      <c r="K29" s="27">
        <v>13</v>
      </c>
      <c r="L29" s="35"/>
      <c r="M29" s="69"/>
      <c r="N29" s="36"/>
      <c r="O29" s="69"/>
      <c r="P29" s="36"/>
      <c r="Q29" s="69"/>
      <c r="R29" s="36"/>
      <c r="S29" s="36"/>
      <c r="T29" s="69"/>
      <c r="U29" s="38"/>
      <c r="V29" s="16">
        <f>SUM(E29:U29)</f>
        <v>56</v>
      </c>
      <c r="W29" s="81">
        <f>+V29/6</f>
        <v>9.333333333333334</v>
      </c>
    </row>
    <row r="30" spans="1:23" ht="12.75">
      <c r="A30" s="100" t="s">
        <v>147</v>
      </c>
      <c r="B30" s="9">
        <v>3</v>
      </c>
      <c r="C30" s="5" t="s">
        <v>114</v>
      </c>
      <c r="D30" s="96" t="s">
        <v>134</v>
      </c>
      <c r="E30" s="165">
        <v>0</v>
      </c>
      <c r="F30" s="42">
        <v>3</v>
      </c>
      <c r="G30" s="101">
        <v>5</v>
      </c>
      <c r="H30" s="166">
        <v>1</v>
      </c>
      <c r="I30" s="103">
        <v>1</v>
      </c>
      <c r="J30" s="119"/>
      <c r="K30" s="27">
        <v>4</v>
      </c>
      <c r="L30" s="24"/>
      <c r="M30" s="69"/>
      <c r="N30" s="37"/>
      <c r="O30" s="69"/>
      <c r="P30" s="37"/>
      <c r="Q30" s="68"/>
      <c r="R30" s="37"/>
      <c r="S30" s="37"/>
      <c r="T30" s="69"/>
      <c r="U30" s="37"/>
      <c r="V30" s="16">
        <f>SUM(E30:U30)</f>
        <v>14</v>
      </c>
      <c r="W30" s="81">
        <f>+V30/6</f>
        <v>2.3333333333333335</v>
      </c>
    </row>
    <row r="31" spans="1:23" ht="12.75">
      <c r="A31" s="100"/>
      <c r="B31" s="9"/>
      <c r="C31" s="95"/>
      <c r="D31" s="67"/>
      <c r="E31" s="162"/>
      <c r="F31" s="43"/>
      <c r="G31" s="43"/>
      <c r="H31" s="163"/>
      <c r="I31" s="24"/>
      <c r="J31" s="35"/>
      <c r="K31" s="24"/>
      <c r="L31" s="35"/>
      <c r="M31" s="37"/>
      <c r="N31" s="36"/>
      <c r="O31" s="37"/>
      <c r="P31" s="36"/>
      <c r="Q31" s="28"/>
      <c r="R31" s="36"/>
      <c r="S31" s="36"/>
      <c r="T31" s="28"/>
      <c r="U31" s="39"/>
      <c r="V31" s="16"/>
      <c r="W31" s="81"/>
    </row>
    <row r="32" spans="1:23" ht="12.75">
      <c r="A32" s="100" t="s">
        <v>148</v>
      </c>
      <c r="B32" s="9">
        <v>4</v>
      </c>
      <c r="C32" s="79" t="s">
        <v>19</v>
      </c>
      <c r="D32" s="11" t="s">
        <v>20</v>
      </c>
      <c r="E32" s="160">
        <v>8</v>
      </c>
      <c r="F32" s="101">
        <v>10</v>
      </c>
      <c r="G32" s="42">
        <v>9</v>
      </c>
      <c r="H32" s="161">
        <v>7</v>
      </c>
      <c r="I32" s="27">
        <v>6</v>
      </c>
      <c r="J32" s="102"/>
      <c r="K32" s="103">
        <v>9</v>
      </c>
      <c r="L32" s="35"/>
      <c r="M32" s="69"/>
      <c r="N32" s="36"/>
      <c r="O32" s="69"/>
      <c r="P32" s="36"/>
      <c r="Q32" s="41"/>
      <c r="R32" s="36"/>
      <c r="S32" s="36"/>
      <c r="T32" s="41"/>
      <c r="U32" s="39"/>
      <c r="V32" s="16">
        <f>SUM(E32:U32)</f>
        <v>49</v>
      </c>
      <c r="W32" s="81">
        <f>+V32/6</f>
        <v>8.166666666666666</v>
      </c>
    </row>
    <row r="33" spans="1:23" ht="12.75">
      <c r="A33" s="100" t="s">
        <v>148</v>
      </c>
      <c r="B33" s="9">
        <v>2</v>
      </c>
      <c r="C33" s="79" t="s">
        <v>89</v>
      </c>
      <c r="D33" s="11" t="s">
        <v>82</v>
      </c>
      <c r="E33" s="160" t="s">
        <v>131</v>
      </c>
      <c r="F33" s="101">
        <v>10</v>
      </c>
      <c r="G33" s="42">
        <v>8</v>
      </c>
      <c r="H33" s="161">
        <v>12</v>
      </c>
      <c r="I33" s="27">
        <v>8</v>
      </c>
      <c r="J33" s="102"/>
      <c r="K33" s="103">
        <v>7</v>
      </c>
      <c r="L33" s="35"/>
      <c r="M33" s="69"/>
      <c r="N33" s="36"/>
      <c r="O33" s="69"/>
      <c r="P33" s="36"/>
      <c r="Q33" s="41"/>
      <c r="R33" s="36"/>
      <c r="S33" s="36"/>
      <c r="T33" s="41"/>
      <c r="U33" s="39"/>
      <c r="V33" s="16">
        <f>SUM(E33:U33)</f>
        <v>45</v>
      </c>
      <c r="W33" s="81">
        <f>+V33/5</f>
        <v>9</v>
      </c>
    </row>
    <row r="34" spans="1:23" ht="12.75">
      <c r="A34" s="100" t="s">
        <v>148</v>
      </c>
      <c r="B34" s="9">
        <v>5</v>
      </c>
      <c r="C34" s="5" t="s">
        <v>106</v>
      </c>
      <c r="D34" s="96" t="s">
        <v>115</v>
      </c>
      <c r="E34" s="160">
        <v>2</v>
      </c>
      <c r="F34" s="101">
        <v>2</v>
      </c>
      <c r="G34" s="42">
        <v>5</v>
      </c>
      <c r="H34" s="161">
        <v>2</v>
      </c>
      <c r="I34" s="27">
        <v>5</v>
      </c>
      <c r="J34" s="102"/>
      <c r="K34" s="103">
        <v>3</v>
      </c>
      <c r="L34" s="35"/>
      <c r="M34" s="69"/>
      <c r="N34" s="36"/>
      <c r="O34" s="69"/>
      <c r="P34" s="36"/>
      <c r="Q34" s="41"/>
      <c r="R34" s="36"/>
      <c r="S34" s="36"/>
      <c r="T34" s="41"/>
      <c r="U34" s="39"/>
      <c r="V34" s="16">
        <f>SUM(E34:U34)</f>
        <v>19</v>
      </c>
      <c r="W34" s="81">
        <f>+V34/6</f>
        <v>3.1666666666666665</v>
      </c>
    </row>
    <row r="35" spans="1:23" ht="12.75">
      <c r="A35" s="100" t="s">
        <v>148</v>
      </c>
      <c r="B35" s="9">
        <v>6</v>
      </c>
      <c r="C35" s="5" t="s">
        <v>122</v>
      </c>
      <c r="D35" s="96" t="s">
        <v>94</v>
      </c>
      <c r="E35" s="160">
        <v>11</v>
      </c>
      <c r="F35" s="101">
        <v>11</v>
      </c>
      <c r="G35" s="42">
        <v>9</v>
      </c>
      <c r="H35" s="161">
        <v>12</v>
      </c>
      <c r="I35" s="27">
        <v>14</v>
      </c>
      <c r="J35" s="102"/>
      <c r="K35" s="103">
        <v>9</v>
      </c>
      <c r="L35" s="35"/>
      <c r="M35" s="69"/>
      <c r="N35" s="36"/>
      <c r="O35" s="69"/>
      <c r="P35" s="36"/>
      <c r="Q35" s="41"/>
      <c r="R35" s="36"/>
      <c r="S35" s="36"/>
      <c r="T35" s="41"/>
      <c r="U35" s="39"/>
      <c r="V35" s="16">
        <f>SUM(E35:U35)</f>
        <v>66</v>
      </c>
      <c r="W35" s="81">
        <f>+V35/6</f>
        <v>11</v>
      </c>
    </row>
    <row r="36" spans="1:23" ht="12.75">
      <c r="A36" s="100"/>
      <c r="B36" s="9"/>
      <c r="C36" s="95"/>
      <c r="D36" s="67"/>
      <c r="E36" s="162"/>
      <c r="F36" s="43"/>
      <c r="G36" s="43"/>
      <c r="H36" s="163"/>
      <c r="I36" s="24"/>
      <c r="J36" s="35"/>
      <c r="K36" s="24"/>
      <c r="L36" s="35"/>
      <c r="M36" s="37"/>
      <c r="N36" s="36"/>
      <c r="O36" s="37"/>
      <c r="P36" s="36"/>
      <c r="Q36" s="28"/>
      <c r="R36" s="36"/>
      <c r="S36" s="36"/>
      <c r="T36" s="28"/>
      <c r="U36" s="39"/>
      <c r="V36" s="16"/>
      <c r="W36" s="81"/>
    </row>
    <row r="37" spans="1:23" ht="12.75">
      <c r="A37" s="100" t="s">
        <v>149</v>
      </c>
      <c r="B37" s="9">
        <v>4</v>
      </c>
      <c r="C37" s="79" t="s">
        <v>63</v>
      </c>
      <c r="D37" s="11" t="s">
        <v>64</v>
      </c>
      <c r="E37" s="165">
        <v>4</v>
      </c>
      <c r="F37" s="42">
        <v>3</v>
      </c>
      <c r="G37" s="101">
        <v>2</v>
      </c>
      <c r="H37" s="167">
        <v>8</v>
      </c>
      <c r="I37" s="103">
        <v>4</v>
      </c>
      <c r="J37" s="153"/>
      <c r="K37" s="27">
        <v>5</v>
      </c>
      <c r="L37" s="35"/>
      <c r="M37" s="69"/>
      <c r="N37" s="37"/>
      <c r="O37" s="69"/>
      <c r="P37" s="37"/>
      <c r="Q37" s="69"/>
      <c r="R37" s="37"/>
      <c r="S37" s="37"/>
      <c r="T37" s="69"/>
      <c r="U37" s="71"/>
      <c r="V37" s="16">
        <f>SUM(E37:U37)</f>
        <v>26</v>
      </c>
      <c r="W37" s="81">
        <f>+V37/6</f>
        <v>4.333333333333333</v>
      </c>
    </row>
    <row r="38" spans="1:23" ht="12.75">
      <c r="A38" s="100" t="s">
        <v>149</v>
      </c>
      <c r="B38" s="9">
        <v>6</v>
      </c>
      <c r="C38" s="5" t="s">
        <v>127</v>
      </c>
      <c r="D38" s="96" t="s">
        <v>128</v>
      </c>
      <c r="E38" s="165">
        <v>1</v>
      </c>
      <c r="F38" s="42">
        <v>1</v>
      </c>
      <c r="G38" s="101">
        <v>1</v>
      </c>
      <c r="H38" s="166">
        <v>4</v>
      </c>
      <c r="I38" s="102">
        <v>3</v>
      </c>
      <c r="J38" s="22"/>
      <c r="K38" s="27" t="s">
        <v>131</v>
      </c>
      <c r="L38" s="24"/>
      <c r="M38" s="69"/>
      <c r="N38" s="37"/>
      <c r="O38" s="68"/>
      <c r="P38" s="36"/>
      <c r="Q38" s="68"/>
      <c r="R38" s="36"/>
      <c r="S38" s="36"/>
      <c r="T38" s="68"/>
      <c r="U38" s="71"/>
      <c r="V38" s="16">
        <f>SUM(E38:U38)</f>
        <v>10</v>
      </c>
      <c r="W38" s="81">
        <f>+V38/5</f>
        <v>2</v>
      </c>
    </row>
    <row r="39" spans="1:23" ht="12.75">
      <c r="A39" s="100" t="s">
        <v>149</v>
      </c>
      <c r="B39" s="9">
        <v>2</v>
      </c>
      <c r="C39" s="79" t="s">
        <v>86</v>
      </c>
      <c r="D39" s="11" t="s">
        <v>87</v>
      </c>
      <c r="E39" s="165">
        <v>6</v>
      </c>
      <c r="F39" s="42" t="s">
        <v>131</v>
      </c>
      <c r="G39" s="122">
        <v>1</v>
      </c>
      <c r="H39" s="166">
        <v>6</v>
      </c>
      <c r="I39" s="102" t="s">
        <v>131</v>
      </c>
      <c r="J39" s="27"/>
      <c r="K39" s="22">
        <v>8</v>
      </c>
      <c r="L39" s="24"/>
      <c r="M39" s="68"/>
      <c r="N39" s="37"/>
      <c r="O39" s="69"/>
      <c r="P39" s="37"/>
      <c r="Q39" s="69"/>
      <c r="R39" s="37"/>
      <c r="S39" s="37"/>
      <c r="T39" s="69"/>
      <c r="U39" s="38"/>
      <c r="V39" s="16">
        <f>SUM(E39:U39)</f>
        <v>21</v>
      </c>
      <c r="W39" s="81">
        <f>+V39/4</f>
        <v>5.25</v>
      </c>
    </row>
    <row r="40" spans="1:23" ht="12.75">
      <c r="A40" s="100" t="s">
        <v>149</v>
      </c>
      <c r="B40" s="9">
        <v>6</v>
      </c>
      <c r="C40" s="84" t="s">
        <v>71</v>
      </c>
      <c r="D40" s="11" t="s">
        <v>61</v>
      </c>
      <c r="E40" s="165">
        <v>6</v>
      </c>
      <c r="F40" s="42">
        <v>8</v>
      </c>
      <c r="G40" s="101">
        <v>3</v>
      </c>
      <c r="H40" s="166">
        <v>5</v>
      </c>
      <c r="I40" s="103">
        <v>4</v>
      </c>
      <c r="J40" s="119"/>
      <c r="K40" s="27">
        <v>4</v>
      </c>
      <c r="L40" s="35"/>
      <c r="M40" s="68"/>
      <c r="N40" s="37"/>
      <c r="O40" s="69"/>
      <c r="P40" s="36"/>
      <c r="Q40" s="68"/>
      <c r="R40" s="36"/>
      <c r="S40" s="36"/>
      <c r="T40" s="69"/>
      <c r="U40" s="71"/>
      <c r="V40" s="16">
        <f>SUM(E40:U40)</f>
        <v>30</v>
      </c>
      <c r="W40" s="81">
        <f>+V40/6</f>
        <v>5</v>
      </c>
    </row>
    <row r="41" spans="1:23" ht="12.75">
      <c r="A41" s="100"/>
      <c r="B41" s="9"/>
      <c r="C41" s="95"/>
      <c r="D41" s="67"/>
      <c r="E41" s="162"/>
      <c r="F41" s="43"/>
      <c r="G41" s="43"/>
      <c r="H41" s="163"/>
      <c r="I41" s="24"/>
      <c r="J41" s="35"/>
      <c r="K41" s="24"/>
      <c r="L41" s="35"/>
      <c r="M41" s="37"/>
      <c r="N41" s="36"/>
      <c r="O41" s="37"/>
      <c r="P41" s="36"/>
      <c r="Q41" s="28"/>
      <c r="R41" s="36"/>
      <c r="S41" s="36"/>
      <c r="T41" s="28"/>
      <c r="U41" s="39"/>
      <c r="V41" s="16"/>
      <c r="W41" s="81"/>
    </row>
    <row r="42" spans="1:23" ht="12.75">
      <c r="A42" s="100" t="s">
        <v>150</v>
      </c>
      <c r="B42" s="9">
        <v>1</v>
      </c>
      <c r="C42" s="79" t="s">
        <v>17</v>
      </c>
      <c r="D42" s="11" t="s">
        <v>18</v>
      </c>
      <c r="E42" s="160" t="s">
        <v>131</v>
      </c>
      <c r="F42" s="101">
        <v>12</v>
      </c>
      <c r="G42" s="119">
        <v>12</v>
      </c>
      <c r="H42" s="164">
        <v>9</v>
      </c>
      <c r="I42" s="22">
        <v>14</v>
      </c>
      <c r="J42" s="102"/>
      <c r="K42" s="102">
        <v>11</v>
      </c>
      <c r="L42" s="24"/>
      <c r="M42" s="68"/>
      <c r="N42" s="37"/>
      <c r="O42" s="68"/>
      <c r="P42" s="37"/>
      <c r="Q42" s="68"/>
      <c r="R42" s="37"/>
      <c r="S42" s="37"/>
      <c r="T42" s="68"/>
      <c r="U42" s="26"/>
      <c r="V42" s="16">
        <f>SUM(E42:U42)</f>
        <v>58</v>
      </c>
      <c r="W42" s="81">
        <f>+V42/5</f>
        <v>11.6</v>
      </c>
    </row>
    <row r="43" spans="1:23" ht="12.75">
      <c r="A43" s="100" t="s">
        <v>150</v>
      </c>
      <c r="B43" s="9">
        <v>4</v>
      </c>
      <c r="C43" s="79" t="s">
        <v>39</v>
      </c>
      <c r="D43" s="11" t="s">
        <v>40</v>
      </c>
      <c r="E43" s="160" t="s">
        <v>131</v>
      </c>
      <c r="F43" s="101">
        <v>10</v>
      </c>
      <c r="G43" s="119">
        <v>16</v>
      </c>
      <c r="H43" s="164" t="s">
        <v>131</v>
      </c>
      <c r="I43" s="22">
        <v>19</v>
      </c>
      <c r="J43" s="102"/>
      <c r="K43" s="102">
        <v>9</v>
      </c>
      <c r="L43" s="24"/>
      <c r="M43" s="69"/>
      <c r="N43" s="37"/>
      <c r="O43" s="69"/>
      <c r="P43" s="37"/>
      <c r="Q43" s="68"/>
      <c r="R43" s="37"/>
      <c r="S43" s="37"/>
      <c r="T43" s="68"/>
      <c r="U43" s="71"/>
      <c r="V43" s="16">
        <f>SUM(E43:U43)</f>
        <v>54</v>
      </c>
      <c r="W43" s="81">
        <f>+V43/5</f>
        <v>10.8</v>
      </c>
    </row>
    <row r="44" spans="1:23" ht="12.75">
      <c r="A44" s="100" t="s">
        <v>150</v>
      </c>
      <c r="B44" s="9">
        <v>2</v>
      </c>
      <c r="C44" s="84" t="s">
        <v>108</v>
      </c>
      <c r="D44" s="11" t="s">
        <v>107</v>
      </c>
      <c r="E44" s="160">
        <v>7</v>
      </c>
      <c r="F44" s="101">
        <v>3</v>
      </c>
      <c r="G44" s="42">
        <v>10</v>
      </c>
      <c r="H44" s="161">
        <v>4</v>
      </c>
      <c r="I44" s="27">
        <v>10</v>
      </c>
      <c r="J44" s="102"/>
      <c r="K44" s="103">
        <v>5</v>
      </c>
      <c r="L44" s="35"/>
      <c r="M44" s="69"/>
      <c r="N44" s="36"/>
      <c r="O44" s="69"/>
      <c r="P44" s="36"/>
      <c r="Q44" s="69"/>
      <c r="R44" s="36"/>
      <c r="S44" s="36"/>
      <c r="T44" s="69"/>
      <c r="U44" s="38"/>
      <c r="V44" s="16">
        <f>SUM(E44:U44)</f>
        <v>39</v>
      </c>
      <c r="W44" s="81">
        <f>+V44/5</f>
        <v>7.8</v>
      </c>
    </row>
    <row r="45" spans="1:23" ht="12.75">
      <c r="A45" s="100" t="s">
        <v>150</v>
      </c>
      <c r="B45" s="9">
        <v>2</v>
      </c>
      <c r="C45" s="79" t="s">
        <v>88</v>
      </c>
      <c r="D45" s="11" t="s">
        <v>58</v>
      </c>
      <c r="E45" s="160">
        <v>18</v>
      </c>
      <c r="F45" s="101">
        <v>15</v>
      </c>
      <c r="G45" s="42">
        <v>10</v>
      </c>
      <c r="H45" s="164">
        <v>15</v>
      </c>
      <c r="I45" s="27">
        <v>12</v>
      </c>
      <c r="J45" s="102"/>
      <c r="K45" s="103">
        <v>16</v>
      </c>
      <c r="L45" s="24"/>
      <c r="M45" s="69"/>
      <c r="N45" s="37"/>
      <c r="O45" s="69"/>
      <c r="P45" s="37"/>
      <c r="Q45" s="68"/>
      <c r="R45" s="37"/>
      <c r="S45" s="37"/>
      <c r="T45" s="69"/>
      <c r="U45" s="37"/>
      <c r="V45" s="16">
        <f>SUM(E45:U45)</f>
        <v>86</v>
      </c>
      <c r="W45" s="81">
        <f>+V45/6</f>
        <v>14.333333333333334</v>
      </c>
    </row>
    <row r="46" spans="1:23" ht="12.75">
      <c r="A46" s="100"/>
      <c r="B46" s="9"/>
      <c r="C46" s="95"/>
      <c r="D46" s="67"/>
      <c r="E46" s="162"/>
      <c r="F46" s="43"/>
      <c r="G46" s="43"/>
      <c r="H46" s="163"/>
      <c r="I46" s="24"/>
      <c r="J46" s="35"/>
      <c r="K46" s="24"/>
      <c r="L46" s="35"/>
      <c r="M46" s="37"/>
      <c r="N46" s="36"/>
      <c r="O46" s="37"/>
      <c r="P46" s="36"/>
      <c r="Q46" s="28"/>
      <c r="R46" s="36"/>
      <c r="S46" s="36"/>
      <c r="T46" s="28"/>
      <c r="U46" s="39"/>
      <c r="V46" s="16"/>
      <c r="W46" s="81"/>
    </row>
    <row r="47" spans="1:23" ht="12.75">
      <c r="A47" s="100" t="s">
        <v>151</v>
      </c>
      <c r="B47" s="9">
        <v>5</v>
      </c>
      <c r="C47" s="79" t="s">
        <v>93</v>
      </c>
      <c r="D47" s="11" t="s">
        <v>42</v>
      </c>
      <c r="E47" s="165">
        <v>1</v>
      </c>
      <c r="F47" s="42">
        <v>2</v>
      </c>
      <c r="G47" s="122">
        <v>4</v>
      </c>
      <c r="H47" s="166">
        <v>3</v>
      </c>
      <c r="I47" s="102">
        <v>2</v>
      </c>
      <c r="J47" s="153"/>
      <c r="K47" s="22">
        <v>2</v>
      </c>
      <c r="L47" s="24"/>
      <c r="M47" s="68"/>
      <c r="N47" s="37"/>
      <c r="O47" s="68"/>
      <c r="P47" s="37"/>
      <c r="Q47" s="68"/>
      <c r="R47" s="37"/>
      <c r="S47" s="37"/>
      <c r="T47" s="69"/>
      <c r="U47" s="37"/>
      <c r="V47" s="16">
        <f>SUM(E47:U47)</f>
        <v>14</v>
      </c>
      <c r="W47" s="81">
        <f>+V47/6</f>
        <v>2.3333333333333335</v>
      </c>
    </row>
    <row r="48" spans="1:23" ht="12.75">
      <c r="A48" s="100" t="s">
        <v>151</v>
      </c>
      <c r="B48" s="9">
        <v>1</v>
      </c>
      <c r="C48" s="79" t="s">
        <v>93</v>
      </c>
      <c r="D48" s="11" t="s">
        <v>40</v>
      </c>
      <c r="E48" s="165">
        <v>2</v>
      </c>
      <c r="F48" s="42">
        <v>1</v>
      </c>
      <c r="G48" s="122">
        <v>3</v>
      </c>
      <c r="H48" s="166">
        <v>1</v>
      </c>
      <c r="I48" s="102">
        <v>3</v>
      </c>
      <c r="J48" s="22"/>
      <c r="K48" s="22">
        <v>3</v>
      </c>
      <c r="L48" s="24"/>
      <c r="M48" s="68"/>
      <c r="N48" s="36"/>
      <c r="O48" s="68"/>
      <c r="P48" s="36"/>
      <c r="Q48" s="68"/>
      <c r="R48" s="36"/>
      <c r="S48" s="36"/>
      <c r="T48" s="68"/>
      <c r="U48" s="36"/>
      <c r="V48" s="16">
        <f>SUM(E48:U48)</f>
        <v>13</v>
      </c>
      <c r="W48" s="81">
        <f>+V48/6</f>
        <v>2.1666666666666665</v>
      </c>
    </row>
    <row r="49" spans="1:23" ht="12.75">
      <c r="A49" s="100" t="s">
        <v>151</v>
      </c>
      <c r="B49" s="9">
        <v>2</v>
      </c>
      <c r="C49" s="5" t="s">
        <v>118</v>
      </c>
      <c r="D49" s="96" t="s">
        <v>119</v>
      </c>
      <c r="E49" s="165">
        <v>6</v>
      </c>
      <c r="F49" s="42">
        <v>2</v>
      </c>
      <c r="G49" s="101">
        <v>6</v>
      </c>
      <c r="H49" s="167">
        <v>3</v>
      </c>
      <c r="I49" s="103">
        <v>3</v>
      </c>
      <c r="J49" s="27"/>
      <c r="K49" s="27">
        <v>12</v>
      </c>
      <c r="L49" s="35"/>
      <c r="M49" s="69"/>
      <c r="N49" s="36"/>
      <c r="O49" s="69"/>
      <c r="P49" s="36"/>
      <c r="Q49" s="41"/>
      <c r="R49" s="36"/>
      <c r="S49" s="36"/>
      <c r="T49" s="41"/>
      <c r="U49" s="39"/>
      <c r="V49" s="16">
        <f>SUM(E49:U49)</f>
        <v>32</v>
      </c>
      <c r="W49" s="81">
        <f>+V49/6</f>
        <v>5.333333333333333</v>
      </c>
    </row>
    <row r="50" spans="1:23" ht="12.75">
      <c r="A50" s="100" t="s">
        <v>151</v>
      </c>
      <c r="B50" s="9">
        <v>3</v>
      </c>
      <c r="C50" s="5" t="s">
        <v>135</v>
      </c>
      <c r="D50" s="96" t="s">
        <v>121</v>
      </c>
      <c r="E50" s="165">
        <v>6</v>
      </c>
      <c r="F50" s="42">
        <v>5</v>
      </c>
      <c r="G50" s="101">
        <v>6</v>
      </c>
      <c r="H50" s="167">
        <v>4</v>
      </c>
      <c r="I50" s="103">
        <v>5</v>
      </c>
      <c r="J50" s="119"/>
      <c r="K50" s="27">
        <v>10</v>
      </c>
      <c r="L50" s="35"/>
      <c r="M50" s="69"/>
      <c r="N50" s="36"/>
      <c r="O50" s="69"/>
      <c r="P50" s="36"/>
      <c r="Q50" s="41"/>
      <c r="R50" s="36"/>
      <c r="S50" s="36"/>
      <c r="T50" s="41"/>
      <c r="U50" s="39"/>
      <c r="V50" s="16">
        <f>SUM(E50:U50)</f>
        <v>36</v>
      </c>
      <c r="W50" s="81">
        <f>+V50/6</f>
        <v>6</v>
      </c>
    </row>
    <row r="51" spans="1:23" ht="12.75">
      <c r="A51" s="100"/>
      <c r="B51" s="9"/>
      <c r="C51" s="95"/>
      <c r="D51" s="67"/>
      <c r="E51" s="162"/>
      <c r="F51" s="43"/>
      <c r="G51" s="43"/>
      <c r="H51" s="163"/>
      <c r="I51" s="24"/>
      <c r="J51" s="35"/>
      <c r="K51" s="24"/>
      <c r="L51" s="35"/>
      <c r="M51" s="37"/>
      <c r="N51" s="36"/>
      <c r="O51" s="37"/>
      <c r="P51" s="36"/>
      <c r="Q51" s="28"/>
      <c r="R51" s="36"/>
      <c r="S51" s="36"/>
      <c r="T51" s="28"/>
      <c r="U51" s="39"/>
      <c r="V51" s="16"/>
      <c r="W51" s="81"/>
    </row>
    <row r="52" spans="1:23" ht="12.75">
      <c r="A52" s="100" t="s">
        <v>152</v>
      </c>
      <c r="B52" s="9">
        <v>3</v>
      </c>
      <c r="C52" s="79" t="s">
        <v>59</v>
      </c>
      <c r="D52" s="11" t="s">
        <v>60</v>
      </c>
      <c r="E52" s="160">
        <v>11</v>
      </c>
      <c r="F52" s="101">
        <v>11</v>
      </c>
      <c r="G52" s="42">
        <v>8</v>
      </c>
      <c r="H52" s="164">
        <v>9</v>
      </c>
      <c r="I52" s="27">
        <v>4</v>
      </c>
      <c r="J52" s="102"/>
      <c r="K52" s="102">
        <v>8</v>
      </c>
      <c r="L52" s="24"/>
      <c r="M52" s="68"/>
      <c r="N52" s="37"/>
      <c r="O52" s="69"/>
      <c r="P52" s="36"/>
      <c r="Q52" s="69"/>
      <c r="R52" s="36"/>
      <c r="S52" s="36"/>
      <c r="T52" s="69"/>
      <c r="U52" s="36"/>
      <c r="V52" s="16">
        <f>SUM(E52:U52)</f>
        <v>51</v>
      </c>
      <c r="W52" s="81">
        <f>+V52/6</f>
        <v>8.5</v>
      </c>
    </row>
    <row r="53" spans="1:23" ht="12.75">
      <c r="A53" s="100" t="s">
        <v>152</v>
      </c>
      <c r="B53" s="9">
        <v>5</v>
      </c>
      <c r="C53" s="79" t="s">
        <v>33</v>
      </c>
      <c r="D53" s="11" t="s">
        <v>20</v>
      </c>
      <c r="E53" s="160">
        <v>7</v>
      </c>
      <c r="F53" s="101">
        <v>11</v>
      </c>
      <c r="G53" s="42">
        <v>11</v>
      </c>
      <c r="H53" s="164">
        <v>7</v>
      </c>
      <c r="I53" s="27">
        <v>11</v>
      </c>
      <c r="J53" s="102"/>
      <c r="K53" s="102">
        <v>7</v>
      </c>
      <c r="L53" s="24"/>
      <c r="M53" s="68"/>
      <c r="N53" s="37"/>
      <c r="O53" s="69"/>
      <c r="P53" s="37"/>
      <c r="Q53" s="69"/>
      <c r="R53" s="37"/>
      <c r="S53" s="37"/>
      <c r="T53" s="69"/>
      <c r="U53" s="71"/>
      <c r="V53" s="16">
        <f>SUM(E53:U53)</f>
        <v>54</v>
      </c>
      <c r="W53" s="81">
        <f>+V53/6</f>
        <v>9</v>
      </c>
    </row>
    <row r="54" spans="1:23" ht="12.75">
      <c r="A54" s="100" t="s">
        <v>152</v>
      </c>
      <c r="B54" s="9">
        <v>3</v>
      </c>
      <c r="C54" s="79" t="s">
        <v>33</v>
      </c>
      <c r="D54" s="11" t="s">
        <v>34</v>
      </c>
      <c r="E54" s="160">
        <v>8</v>
      </c>
      <c r="F54" s="101">
        <v>2</v>
      </c>
      <c r="G54" s="42">
        <v>5</v>
      </c>
      <c r="H54" s="164">
        <v>3</v>
      </c>
      <c r="I54" s="22">
        <v>9</v>
      </c>
      <c r="J54" s="102"/>
      <c r="K54" s="102">
        <v>2</v>
      </c>
      <c r="L54" s="35"/>
      <c r="M54" s="68"/>
      <c r="N54" s="37"/>
      <c r="O54" s="68"/>
      <c r="P54" s="36"/>
      <c r="Q54" s="69"/>
      <c r="R54" s="36"/>
      <c r="S54" s="36"/>
      <c r="T54" s="68"/>
      <c r="U54" s="71"/>
      <c r="V54" s="16">
        <f>SUM(E54:U54)</f>
        <v>29</v>
      </c>
      <c r="W54" s="81">
        <f>+V54/6</f>
        <v>4.833333333333333</v>
      </c>
    </row>
    <row r="55" spans="1:23" ht="12.75">
      <c r="A55" s="100" t="s">
        <v>152</v>
      </c>
      <c r="B55" s="9">
        <v>6</v>
      </c>
      <c r="C55" s="79" t="s">
        <v>33</v>
      </c>
      <c r="D55" s="11" t="s">
        <v>35</v>
      </c>
      <c r="E55" s="160" t="s">
        <v>131</v>
      </c>
      <c r="F55" s="101">
        <v>1</v>
      </c>
      <c r="G55" s="119" t="s">
        <v>131</v>
      </c>
      <c r="H55" s="164" t="s">
        <v>131</v>
      </c>
      <c r="I55" s="22" t="s">
        <v>131</v>
      </c>
      <c r="J55" s="102"/>
      <c r="K55" s="102" t="s">
        <v>131</v>
      </c>
      <c r="L55" s="24"/>
      <c r="M55" s="68"/>
      <c r="N55" s="37"/>
      <c r="O55" s="68"/>
      <c r="P55" s="36"/>
      <c r="Q55" s="68"/>
      <c r="R55" s="37"/>
      <c r="S55" s="37"/>
      <c r="T55" s="69"/>
      <c r="U55" s="71"/>
      <c r="V55" s="16">
        <f>SUM(E55:U55)</f>
        <v>1</v>
      </c>
      <c r="W55" s="81">
        <f>+V55/1</f>
        <v>1</v>
      </c>
    </row>
    <row r="56" spans="1:23" ht="12.75">
      <c r="A56" s="100"/>
      <c r="B56" s="9"/>
      <c r="C56" s="95"/>
      <c r="D56" s="67"/>
      <c r="E56" s="162"/>
      <c r="F56" s="43"/>
      <c r="G56" s="43"/>
      <c r="H56" s="163"/>
      <c r="I56" s="24"/>
      <c r="J56" s="35"/>
      <c r="K56" s="24"/>
      <c r="L56" s="35"/>
      <c r="M56" s="37"/>
      <c r="N56" s="36"/>
      <c r="O56" s="37"/>
      <c r="P56" s="36"/>
      <c r="Q56" s="28"/>
      <c r="R56" s="36"/>
      <c r="S56" s="36"/>
      <c r="T56" s="28"/>
      <c r="U56" s="39"/>
      <c r="V56" s="16"/>
      <c r="W56" s="81"/>
    </row>
    <row r="57" spans="1:23" ht="12.75">
      <c r="A57" s="100" t="s">
        <v>158</v>
      </c>
      <c r="B57" s="9">
        <v>3</v>
      </c>
      <c r="C57" s="5" t="s">
        <v>117</v>
      </c>
      <c r="D57" s="96" t="s">
        <v>38</v>
      </c>
      <c r="E57" s="165">
        <v>4</v>
      </c>
      <c r="F57" s="42">
        <v>5</v>
      </c>
      <c r="G57" s="101">
        <v>6</v>
      </c>
      <c r="H57" s="167">
        <v>7</v>
      </c>
      <c r="I57" s="103">
        <v>4</v>
      </c>
      <c r="J57" s="153"/>
      <c r="K57" s="27">
        <v>5</v>
      </c>
      <c r="L57" s="35"/>
      <c r="M57" s="69"/>
      <c r="N57" s="36"/>
      <c r="O57" s="69"/>
      <c r="P57" s="36"/>
      <c r="Q57" s="41"/>
      <c r="R57" s="36"/>
      <c r="S57" s="36"/>
      <c r="T57" s="41"/>
      <c r="U57" s="39"/>
      <c r="V57" s="16">
        <f>SUM(E57:U57)</f>
        <v>31</v>
      </c>
      <c r="W57" s="81">
        <f>+V57/6</f>
        <v>5.166666666666667</v>
      </c>
    </row>
    <row r="58" spans="1:23" ht="12.75">
      <c r="A58" s="100" t="s">
        <v>158</v>
      </c>
      <c r="B58" s="9">
        <v>3</v>
      </c>
      <c r="C58" s="79" t="s">
        <v>102</v>
      </c>
      <c r="D58" s="11" t="s">
        <v>103</v>
      </c>
      <c r="E58" s="165">
        <v>9</v>
      </c>
      <c r="F58" s="42">
        <v>8</v>
      </c>
      <c r="G58" s="101">
        <v>8</v>
      </c>
      <c r="H58" s="167">
        <v>14</v>
      </c>
      <c r="I58" s="103">
        <v>11</v>
      </c>
      <c r="J58" s="22"/>
      <c r="K58" s="27">
        <v>14</v>
      </c>
      <c r="L58" s="35"/>
      <c r="M58" s="69"/>
      <c r="N58" s="36"/>
      <c r="O58" s="69"/>
      <c r="P58" s="36"/>
      <c r="Q58" s="41"/>
      <c r="R58" s="36"/>
      <c r="S58" s="36"/>
      <c r="T58" s="41"/>
      <c r="U58" s="39"/>
      <c r="V58" s="16">
        <f>SUM(E58:U58)</f>
        <v>64</v>
      </c>
      <c r="W58" s="81">
        <f>+V58/6</f>
        <v>10.666666666666666</v>
      </c>
    </row>
    <row r="59" spans="1:23" ht="12.75">
      <c r="A59" s="100" t="s">
        <v>158</v>
      </c>
      <c r="B59" s="9">
        <v>3</v>
      </c>
      <c r="C59" s="79" t="s">
        <v>104</v>
      </c>
      <c r="D59" s="11" t="s">
        <v>48</v>
      </c>
      <c r="E59" s="165">
        <v>4</v>
      </c>
      <c r="F59" s="42">
        <v>8</v>
      </c>
      <c r="G59" s="101">
        <v>6</v>
      </c>
      <c r="H59" s="167">
        <v>14</v>
      </c>
      <c r="I59" s="103">
        <v>9</v>
      </c>
      <c r="J59" s="27"/>
      <c r="K59" s="27" t="s">
        <v>131</v>
      </c>
      <c r="L59" s="35"/>
      <c r="M59" s="69"/>
      <c r="N59" s="36"/>
      <c r="O59" s="69"/>
      <c r="P59" s="36"/>
      <c r="Q59" s="41"/>
      <c r="R59" s="36"/>
      <c r="S59" s="36"/>
      <c r="T59" s="41"/>
      <c r="U59" s="39"/>
      <c r="V59" s="16">
        <f>SUM(E59:U59)</f>
        <v>41</v>
      </c>
      <c r="W59" s="81">
        <f>+V59/5</f>
        <v>8.2</v>
      </c>
    </row>
    <row r="60" spans="1:23" ht="12.75">
      <c r="A60" s="100" t="s">
        <v>158</v>
      </c>
      <c r="B60" s="9">
        <v>5</v>
      </c>
      <c r="C60" s="5" t="s">
        <v>116</v>
      </c>
      <c r="D60" s="96" t="s">
        <v>20</v>
      </c>
      <c r="E60" s="165">
        <v>5</v>
      </c>
      <c r="F60" s="42">
        <v>7</v>
      </c>
      <c r="G60" s="101">
        <v>2</v>
      </c>
      <c r="H60" s="167">
        <v>4</v>
      </c>
      <c r="I60" s="103">
        <v>2</v>
      </c>
      <c r="J60" s="119"/>
      <c r="K60" s="27">
        <v>6</v>
      </c>
      <c r="L60" s="35"/>
      <c r="M60" s="69"/>
      <c r="N60" s="36"/>
      <c r="O60" s="69"/>
      <c r="P60" s="36"/>
      <c r="Q60" s="41"/>
      <c r="R60" s="36"/>
      <c r="S60" s="36"/>
      <c r="T60" s="41"/>
      <c r="U60" s="39"/>
      <c r="V60" s="16">
        <f>SUM(E60:U60)</f>
        <v>26</v>
      </c>
      <c r="W60" s="81">
        <f>+V60/6</f>
        <v>4.333333333333333</v>
      </c>
    </row>
    <row r="61" spans="1:23" ht="12.75">
      <c r="A61" s="100"/>
      <c r="B61" s="9"/>
      <c r="C61" s="95"/>
      <c r="D61" s="67"/>
      <c r="E61" s="162"/>
      <c r="F61" s="43"/>
      <c r="G61" s="43"/>
      <c r="H61" s="163"/>
      <c r="I61" s="24"/>
      <c r="J61" s="35"/>
      <c r="K61" s="24"/>
      <c r="L61" s="35"/>
      <c r="M61" s="37"/>
      <c r="N61" s="36"/>
      <c r="O61" s="37"/>
      <c r="P61" s="36"/>
      <c r="Q61" s="28"/>
      <c r="R61" s="36"/>
      <c r="S61" s="36"/>
      <c r="T61" s="28"/>
      <c r="U61" s="39"/>
      <c r="V61" s="16"/>
      <c r="W61" s="81"/>
    </row>
    <row r="62" spans="1:23" ht="12.75">
      <c r="A62" s="100" t="s">
        <v>153</v>
      </c>
      <c r="B62" s="9">
        <v>6</v>
      </c>
      <c r="C62" s="79" t="s">
        <v>49</v>
      </c>
      <c r="D62" s="11" t="s">
        <v>32</v>
      </c>
      <c r="E62" s="160">
        <v>3</v>
      </c>
      <c r="F62" s="101">
        <v>7</v>
      </c>
      <c r="G62" s="42">
        <v>4</v>
      </c>
      <c r="H62" s="161">
        <v>1</v>
      </c>
      <c r="I62" s="27">
        <v>7</v>
      </c>
      <c r="J62" s="102"/>
      <c r="K62" s="103">
        <v>3</v>
      </c>
      <c r="L62" s="35"/>
      <c r="M62" s="69"/>
      <c r="N62" s="36"/>
      <c r="O62" s="69"/>
      <c r="P62" s="36"/>
      <c r="Q62" s="41"/>
      <c r="R62" s="36"/>
      <c r="S62" s="36"/>
      <c r="T62" s="41"/>
      <c r="U62" s="39"/>
      <c r="V62" s="16">
        <f>SUM(E62:U62)</f>
        <v>25</v>
      </c>
      <c r="W62" s="81">
        <f>+V62/6</f>
        <v>4.166666666666667</v>
      </c>
    </row>
    <row r="63" spans="1:23" ht="12.75">
      <c r="A63" s="100" t="s">
        <v>153</v>
      </c>
      <c r="B63" s="9">
        <v>5</v>
      </c>
      <c r="C63" s="79" t="s">
        <v>49</v>
      </c>
      <c r="D63" s="11" t="s">
        <v>90</v>
      </c>
      <c r="E63" s="160">
        <v>1</v>
      </c>
      <c r="F63" s="101">
        <v>8</v>
      </c>
      <c r="G63" s="42">
        <v>5</v>
      </c>
      <c r="H63" s="161">
        <v>1</v>
      </c>
      <c r="I63" s="27">
        <v>8</v>
      </c>
      <c r="J63" s="102"/>
      <c r="K63" s="103">
        <v>1</v>
      </c>
      <c r="L63" s="35"/>
      <c r="M63" s="69"/>
      <c r="N63" s="36"/>
      <c r="O63" s="69"/>
      <c r="P63" s="36"/>
      <c r="Q63" s="41"/>
      <c r="R63" s="36"/>
      <c r="S63" s="36"/>
      <c r="T63" s="41"/>
      <c r="U63" s="39"/>
      <c r="V63" s="16">
        <f>SUM(E63:U63)</f>
        <v>24</v>
      </c>
      <c r="W63" s="81">
        <f>+V63/6</f>
        <v>4</v>
      </c>
    </row>
    <row r="64" spans="1:23" ht="12.75">
      <c r="A64" s="100" t="s">
        <v>153</v>
      </c>
      <c r="B64" s="9">
        <v>1</v>
      </c>
      <c r="C64" s="79" t="s">
        <v>91</v>
      </c>
      <c r="D64" s="11" t="s">
        <v>92</v>
      </c>
      <c r="E64" s="160">
        <v>5</v>
      </c>
      <c r="F64" s="101">
        <v>6</v>
      </c>
      <c r="G64" s="42" t="s">
        <v>131</v>
      </c>
      <c r="H64" s="161">
        <v>2</v>
      </c>
      <c r="I64" s="27">
        <v>2</v>
      </c>
      <c r="J64" s="102"/>
      <c r="K64" s="103">
        <v>6</v>
      </c>
      <c r="L64" s="35"/>
      <c r="M64" s="69"/>
      <c r="N64" s="36"/>
      <c r="O64" s="69"/>
      <c r="P64" s="36"/>
      <c r="Q64" s="41"/>
      <c r="R64" s="36"/>
      <c r="S64" s="36"/>
      <c r="T64" s="41"/>
      <c r="U64" s="39"/>
      <c r="V64" s="16">
        <f>SUM(E64:U64)</f>
        <v>21</v>
      </c>
      <c r="W64" s="81">
        <f>+V64/6</f>
        <v>3.5</v>
      </c>
    </row>
    <row r="65" spans="1:23" ht="12.75">
      <c r="A65" s="100" t="s">
        <v>153</v>
      </c>
      <c r="B65" s="9">
        <v>2</v>
      </c>
      <c r="C65" s="79" t="s">
        <v>96</v>
      </c>
      <c r="D65" s="11" t="s">
        <v>97</v>
      </c>
      <c r="E65" s="160">
        <v>2</v>
      </c>
      <c r="F65" s="101">
        <v>2</v>
      </c>
      <c r="G65" s="42" t="s">
        <v>131</v>
      </c>
      <c r="H65" s="161" t="s">
        <v>131</v>
      </c>
      <c r="I65" s="27">
        <v>2</v>
      </c>
      <c r="J65" s="102"/>
      <c r="K65" s="103">
        <v>2</v>
      </c>
      <c r="L65" s="35"/>
      <c r="M65" s="69"/>
      <c r="N65" s="36"/>
      <c r="O65" s="69"/>
      <c r="P65" s="36"/>
      <c r="Q65" s="41"/>
      <c r="R65" s="36"/>
      <c r="S65" s="36"/>
      <c r="T65" s="41"/>
      <c r="U65" s="39"/>
      <c r="V65" s="16">
        <f>SUM(E65:U65)</f>
        <v>8</v>
      </c>
      <c r="W65" s="81">
        <f>+V65/4</f>
        <v>2</v>
      </c>
    </row>
    <row r="66" spans="1:23" ht="12.75">
      <c r="A66" s="100"/>
      <c r="B66" s="9"/>
      <c r="C66" s="95"/>
      <c r="D66" s="67"/>
      <c r="E66" s="162"/>
      <c r="F66" s="43"/>
      <c r="G66" s="43"/>
      <c r="H66" s="163"/>
      <c r="I66" s="24"/>
      <c r="J66" s="35"/>
      <c r="K66" s="24"/>
      <c r="L66" s="35"/>
      <c r="M66" s="37"/>
      <c r="N66" s="36"/>
      <c r="O66" s="37"/>
      <c r="P66" s="36"/>
      <c r="Q66" s="28"/>
      <c r="R66" s="36"/>
      <c r="S66" s="36"/>
      <c r="T66" s="28"/>
      <c r="U66" s="39"/>
      <c r="V66" s="16"/>
      <c r="W66" s="81"/>
    </row>
    <row r="67" spans="1:23" ht="12.75">
      <c r="A67" s="100" t="s">
        <v>154</v>
      </c>
      <c r="B67" s="9">
        <v>6</v>
      </c>
      <c r="C67" s="79" t="s">
        <v>25</v>
      </c>
      <c r="D67" s="11" t="s">
        <v>26</v>
      </c>
      <c r="E67" s="165">
        <v>6</v>
      </c>
      <c r="F67" s="42">
        <v>9</v>
      </c>
      <c r="G67" s="101">
        <v>5</v>
      </c>
      <c r="H67" s="167">
        <v>11</v>
      </c>
      <c r="I67" s="103">
        <v>6</v>
      </c>
      <c r="J67" s="153"/>
      <c r="K67" s="27">
        <v>7</v>
      </c>
      <c r="L67" s="35"/>
      <c r="M67" s="69"/>
      <c r="N67" s="36"/>
      <c r="O67" s="69"/>
      <c r="P67" s="37"/>
      <c r="Q67" s="69"/>
      <c r="R67" s="37"/>
      <c r="S67" s="37"/>
      <c r="T67" s="69"/>
      <c r="U67" s="71"/>
      <c r="V67" s="16">
        <f>SUM(E67:U67)</f>
        <v>44</v>
      </c>
      <c r="W67" s="81">
        <f>+V67/6</f>
        <v>7.333333333333333</v>
      </c>
    </row>
    <row r="68" spans="1:23" ht="12.75">
      <c r="A68" s="100" t="s">
        <v>154</v>
      </c>
      <c r="B68" s="9">
        <v>5</v>
      </c>
      <c r="C68" s="79" t="s">
        <v>27</v>
      </c>
      <c r="D68" s="11" t="s">
        <v>28</v>
      </c>
      <c r="E68" s="165">
        <v>7</v>
      </c>
      <c r="F68" s="42">
        <v>8</v>
      </c>
      <c r="G68" s="101">
        <v>13</v>
      </c>
      <c r="H68" s="167" t="s">
        <v>131</v>
      </c>
      <c r="I68" s="103">
        <v>13</v>
      </c>
      <c r="J68" s="22"/>
      <c r="K68" s="27">
        <v>13</v>
      </c>
      <c r="L68" s="35"/>
      <c r="M68" s="69"/>
      <c r="N68" s="36"/>
      <c r="O68" s="69"/>
      <c r="P68" s="37"/>
      <c r="Q68" s="69"/>
      <c r="R68" s="37"/>
      <c r="S68" s="37"/>
      <c r="T68" s="69"/>
      <c r="U68" s="71"/>
      <c r="V68" s="16">
        <f>SUM(E68:U68)</f>
        <v>54</v>
      </c>
      <c r="W68" s="81">
        <f>+V68/5</f>
        <v>10.8</v>
      </c>
    </row>
    <row r="69" spans="1:23" ht="12.75">
      <c r="A69" s="100" t="s">
        <v>154</v>
      </c>
      <c r="B69" s="9">
        <v>6</v>
      </c>
      <c r="C69" s="79" t="s">
        <v>29</v>
      </c>
      <c r="D69" s="11" t="s">
        <v>65</v>
      </c>
      <c r="E69" s="165">
        <v>9</v>
      </c>
      <c r="F69" s="42">
        <v>9</v>
      </c>
      <c r="G69" s="101">
        <v>8</v>
      </c>
      <c r="H69" s="167" t="s">
        <v>131</v>
      </c>
      <c r="I69" s="103">
        <v>7</v>
      </c>
      <c r="J69" s="27"/>
      <c r="K69" s="27">
        <v>9</v>
      </c>
      <c r="L69" s="35"/>
      <c r="M69" s="69"/>
      <c r="N69" s="36"/>
      <c r="O69" s="69"/>
      <c r="P69" s="37"/>
      <c r="Q69" s="69"/>
      <c r="R69" s="37"/>
      <c r="S69" s="37"/>
      <c r="T69" s="69"/>
      <c r="U69" s="71"/>
      <c r="V69" s="16">
        <f>SUM(E69:U69)</f>
        <v>42</v>
      </c>
      <c r="W69" s="81">
        <f>+V69/5</f>
        <v>8.4</v>
      </c>
    </row>
    <row r="70" spans="1:23" ht="12.75">
      <c r="A70" s="100" t="s">
        <v>154</v>
      </c>
      <c r="B70" s="9">
        <v>5</v>
      </c>
      <c r="C70" s="5" t="s">
        <v>136</v>
      </c>
      <c r="D70" s="96" t="s">
        <v>123</v>
      </c>
      <c r="E70" s="165">
        <v>9</v>
      </c>
      <c r="F70" s="42">
        <v>11</v>
      </c>
      <c r="G70" s="101" t="s">
        <v>131</v>
      </c>
      <c r="H70" s="167">
        <v>12</v>
      </c>
      <c r="I70" s="103">
        <v>15</v>
      </c>
      <c r="J70" s="119"/>
      <c r="K70" s="27">
        <v>11</v>
      </c>
      <c r="L70" s="35"/>
      <c r="M70" s="69"/>
      <c r="N70" s="36"/>
      <c r="O70" s="69"/>
      <c r="P70" s="37"/>
      <c r="Q70" s="69"/>
      <c r="R70" s="37"/>
      <c r="S70" s="37"/>
      <c r="T70" s="69"/>
      <c r="U70" s="71"/>
      <c r="V70" s="16">
        <f>SUM(E70:U70)</f>
        <v>58</v>
      </c>
      <c r="W70" s="81">
        <f>+V70/5</f>
        <v>11.6</v>
      </c>
    </row>
    <row r="71" spans="1:23" ht="12.75">
      <c r="A71" s="100"/>
      <c r="B71" s="9"/>
      <c r="C71" s="79"/>
      <c r="D71" s="11"/>
      <c r="E71" s="162"/>
      <c r="F71" s="43"/>
      <c r="G71" s="43"/>
      <c r="H71" s="163"/>
      <c r="I71" s="24"/>
      <c r="J71" s="24"/>
      <c r="K71" s="24"/>
      <c r="L71" s="35"/>
      <c r="M71" s="37"/>
      <c r="N71" s="36"/>
      <c r="O71" s="37"/>
      <c r="P71" s="28"/>
      <c r="Q71" s="37"/>
      <c r="R71" s="37"/>
      <c r="S71" s="37"/>
      <c r="T71" s="37"/>
      <c r="U71" s="26"/>
      <c r="V71" s="16"/>
      <c r="W71" s="81"/>
    </row>
    <row r="72" spans="1:23" ht="12.75">
      <c r="A72" s="100" t="s">
        <v>156</v>
      </c>
      <c r="B72" s="9">
        <v>4</v>
      </c>
      <c r="C72" s="5" t="s">
        <v>139</v>
      </c>
      <c r="D72" s="96" t="s">
        <v>72</v>
      </c>
      <c r="E72" s="160">
        <v>7</v>
      </c>
      <c r="F72" s="101">
        <v>9</v>
      </c>
      <c r="G72" s="119">
        <v>4</v>
      </c>
      <c r="H72" s="164">
        <v>4</v>
      </c>
      <c r="I72" s="22">
        <v>6</v>
      </c>
      <c r="J72" s="102"/>
      <c r="K72" s="102">
        <v>3</v>
      </c>
      <c r="L72" s="24"/>
      <c r="M72" s="68"/>
      <c r="N72" s="37"/>
      <c r="O72" s="68"/>
      <c r="P72" s="37"/>
      <c r="Q72" s="68"/>
      <c r="R72" s="37"/>
      <c r="S72" s="37"/>
      <c r="T72" s="68"/>
      <c r="U72" s="26"/>
      <c r="V72" s="16">
        <f>SUM(E72:U72)</f>
        <v>33</v>
      </c>
      <c r="W72" s="81">
        <f>+V72/6</f>
        <v>5.5</v>
      </c>
    </row>
    <row r="73" spans="1:23" ht="12.75">
      <c r="A73" s="100" t="s">
        <v>156</v>
      </c>
      <c r="B73" s="9">
        <v>5</v>
      </c>
      <c r="C73" s="5" t="s">
        <v>137</v>
      </c>
      <c r="D73" s="96" t="s">
        <v>32</v>
      </c>
      <c r="E73" s="160">
        <v>7</v>
      </c>
      <c r="F73" s="101">
        <v>5</v>
      </c>
      <c r="G73" s="119" t="s">
        <v>131</v>
      </c>
      <c r="H73" s="164">
        <v>3</v>
      </c>
      <c r="I73" s="22">
        <v>5</v>
      </c>
      <c r="J73" s="102"/>
      <c r="K73" s="102">
        <v>2</v>
      </c>
      <c r="L73" s="24"/>
      <c r="M73" s="69"/>
      <c r="N73" s="37"/>
      <c r="O73" s="69"/>
      <c r="P73" s="37"/>
      <c r="Q73" s="68"/>
      <c r="R73" s="37"/>
      <c r="S73" s="37"/>
      <c r="T73" s="68"/>
      <c r="U73" s="71"/>
      <c r="V73" s="16">
        <f>SUM(E73:U73)</f>
        <v>22</v>
      </c>
      <c r="W73" s="81">
        <f>+V73/6</f>
        <v>3.6666666666666665</v>
      </c>
    </row>
    <row r="74" spans="1:23" ht="12.75">
      <c r="A74" s="100" t="s">
        <v>156</v>
      </c>
      <c r="B74" s="9">
        <v>4</v>
      </c>
      <c r="C74" s="21" t="s">
        <v>140</v>
      </c>
      <c r="D74" s="96" t="s">
        <v>105</v>
      </c>
      <c r="E74" s="160">
        <v>5</v>
      </c>
      <c r="F74" s="101">
        <v>8</v>
      </c>
      <c r="G74" s="42">
        <v>9</v>
      </c>
      <c r="H74" s="161" t="s">
        <v>131</v>
      </c>
      <c r="I74" s="27">
        <v>1</v>
      </c>
      <c r="J74" s="102"/>
      <c r="K74" s="103" t="s">
        <v>131</v>
      </c>
      <c r="L74" s="35"/>
      <c r="M74" s="69"/>
      <c r="N74" s="36"/>
      <c r="O74" s="69"/>
      <c r="P74" s="36"/>
      <c r="Q74" s="69"/>
      <c r="R74" s="36"/>
      <c r="S74" s="36"/>
      <c r="T74" s="69"/>
      <c r="U74" s="38"/>
      <c r="V74" s="16">
        <f>SUM(E74:U74)</f>
        <v>23</v>
      </c>
      <c r="W74" s="81">
        <f>+V74/5</f>
        <v>4.6</v>
      </c>
    </row>
    <row r="75" spans="1:23" ht="12.75">
      <c r="A75" s="100" t="s">
        <v>156</v>
      </c>
      <c r="B75" s="9">
        <v>1</v>
      </c>
      <c r="C75" s="5" t="s">
        <v>155</v>
      </c>
      <c r="D75" s="96" t="s">
        <v>20</v>
      </c>
      <c r="E75" s="160">
        <v>14</v>
      </c>
      <c r="F75" s="101">
        <v>7</v>
      </c>
      <c r="G75" s="42">
        <v>7</v>
      </c>
      <c r="H75" s="164">
        <v>5</v>
      </c>
      <c r="I75" s="27" t="s">
        <v>131</v>
      </c>
      <c r="J75" s="102"/>
      <c r="K75" s="103">
        <v>6</v>
      </c>
      <c r="L75" s="24"/>
      <c r="M75" s="69"/>
      <c r="N75" s="37"/>
      <c r="O75" s="69"/>
      <c r="P75" s="37"/>
      <c r="Q75" s="68"/>
      <c r="R75" s="37"/>
      <c r="S75" s="37"/>
      <c r="T75" s="69"/>
      <c r="U75" s="37"/>
      <c r="V75" s="16">
        <f>SUM(E75:U75)</f>
        <v>39</v>
      </c>
      <c r="W75" s="81">
        <f>+V75/5</f>
        <v>7.8</v>
      </c>
    </row>
    <row r="76" spans="1:23" ht="12.75">
      <c r="A76" s="100"/>
      <c r="B76" s="9"/>
      <c r="C76" s="5"/>
      <c r="D76" s="96"/>
      <c r="E76" s="162"/>
      <c r="F76" s="43"/>
      <c r="G76" s="43"/>
      <c r="H76" s="163"/>
      <c r="I76" s="24"/>
      <c r="J76" s="24"/>
      <c r="K76" s="35"/>
      <c r="L76" s="24"/>
      <c r="M76" s="69"/>
      <c r="N76" s="37"/>
      <c r="O76" s="69"/>
      <c r="P76" s="37"/>
      <c r="Q76" s="68"/>
      <c r="R76" s="37"/>
      <c r="S76" s="37"/>
      <c r="T76" s="69"/>
      <c r="U76" s="37"/>
      <c r="V76" s="16"/>
      <c r="W76" s="81"/>
    </row>
    <row r="77" spans="1:23" ht="12.75">
      <c r="A77" s="100" t="s">
        <v>157</v>
      </c>
      <c r="B77" s="9">
        <v>3</v>
      </c>
      <c r="C77" s="79" t="s">
        <v>98</v>
      </c>
      <c r="D77" s="11" t="s">
        <v>82</v>
      </c>
      <c r="E77" s="165">
        <v>3</v>
      </c>
      <c r="F77" s="42">
        <v>1</v>
      </c>
      <c r="G77" s="122">
        <v>1</v>
      </c>
      <c r="H77" s="166">
        <v>3</v>
      </c>
      <c r="I77" s="102">
        <v>2</v>
      </c>
      <c r="J77" s="153"/>
      <c r="K77" s="22">
        <v>3</v>
      </c>
      <c r="L77" s="24"/>
      <c r="M77" s="68"/>
      <c r="N77" s="37"/>
      <c r="O77" s="68"/>
      <c r="P77" s="37"/>
      <c r="Q77" s="68"/>
      <c r="R77" s="37"/>
      <c r="S77" s="37"/>
      <c r="T77" s="69"/>
      <c r="U77" s="37"/>
      <c r="V77" s="16">
        <f>SUM(E77:U77)</f>
        <v>13</v>
      </c>
      <c r="W77" s="81">
        <f>+V77/6</f>
        <v>2.1666666666666665</v>
      </c>
    </row>
    <row r="78" spans="1:23" ht="12.75">
      <c r="A78" s="100" t="s">
        <v>157</v>
      </c>
      <c r="B78" s="9">
        <v>4</v>
      </c>
      <c r="C78" s="79" t="s">
        <v>99</v>
      </c>
      <c r="D78" s="11" t="s">
        <v>100</v>
      </c>
      <c r="E78" s="165">
        <v>2</v>
      </c>
      <c r="F78" s="42">
        <v>4</v>
      </c>
      <c r="G78" s="122">
        <v>4</v>
      </c>
      <c r="H78" s="166">
        <v>5</v>
      </c>
      <c r="I78" s="102">
        <v>5</v>
      </c>
      <c r="J78" s="22"/>
      <c r="K78" s="22">
        <v>3</v>
      </c>
      <c r="L78" s="24"/>
      <c r="M78" s="68"/>
      <c r="N78" s="36"/>
      <c r="O78" s="68"/>
      <c r="P78" s="36"/>
      <c r="Q78" s="68"/>
      <c r="R78" s="36"/>
      <c r="S78" s="36"/>
      <c r="T78" s="68"/>
      <c r="U78" s="36"/>
      <c r="V78" s="16">
        <f>SUM(E78:U78)</f>
        <v>23</v>
      </c>
      <c r="W78" s="81">
        <f>+V78/6</f>
        <v>3.8333333333333335</v>
      </c>
    </row>
    <row r="79" spans="1:23" ht="12.75">
      <c r="A79" s="100" t="s">
        <v>157</v>
      </c>
      <c r="B79" s="9">
        <v>1</v>
      </c>
      <c r="C79" s="5" t="s">
        <v>142</v>
      </c>
      <c r="D79" s="96" t="s">
        <v>133</v>
      </c>
      <c r="E79" s="165" t="s">
        <v>131</v>
      </c>
      <c r="F79" s="42" t="s">
        <v>131</v>
      </c>
      <c r="G79" s="101">
        <v>4</v>
      </c>
      <c r="H79" s="166">
        <v>3</v>
      </c>
      <c r="I79" s="103" t="s">
        <v>131</v>
      </c>
      <c r="J79" s="27"/>
      <c r="K79" s="27">
        <v>7</v>
      </c>
      <c r="L79" s="35"/>
      <c r="M79" s="69"/>
      <c r="N79" s="37"/>
      <c r="O79" s="69"/>
      <c r="P79" s="37"/>
      <c r="Q79" s="69"/>
      <c r="R79" s="37"/>
      <c r="S79" s="37"/>
      <c r="T79" s="69"/>
      <c r="U79" s="71"/>
      <c r="V79" s="16">
        <f>SUM(E79:U79)</f>
        <v>14</v>
      </c>
      <c r="W79" s="81">
        <f>+V79/3</f>
        <v>4.666666666666667</v>
      </c>
    </row>
    <row r="80" spans="1:23" ht="12.75">
      <c r="A80" s="100" t="s">
        <v>157</v>
      </c>
      <c r="B80" s="9"/>
      <c r="C80" s="5"/>
      <c r="D80" s="96"/>
      <c r="E80" s="165"/>
      <c r="F80" s="42"/>
      <c r="G80" s="101"/>
      <c r="H80" s="167"/>
      <c r="I80" s="101"/>
      <c r="J80" s="119"/>
      <c r="K80" s="42"/>
      <c r="L80" s="73"/>
      <c r="M80" s="54"/>
      <c r="N80" s="39"/>
      <c r="O80" s="54"/>
      <c r="P80" s="39"/>
      <c r="Q80" s="54"/>
      <c r="R80" s="39"/>
      <c r="S80" s="39"/>
      <c r="T80" s="54"/>
      <c r="U80" s="39"/>
      <c r="V80" s="16">
        <f>SUM(E80:U80)</f>
        <v>0</v>
      </c>
      <c r="W80" s="81"/>
    </row>
    <row r="81" spans="1:23" ht="12.75">
      <c r="A81" s="100"/>
      <c r="B81" s="9"/>
      <c r="C81" s="79"/>
      <c r="D81" s="11"/>
      <c r="E81" s="162"/>
      <c r="F81" s="43"/>
      <c r="G81" s="43"/>
      <c r="H81" s="163"/>
      <c r="I81" s="24"/>
      <c r="J81" s="35"/>
      <c r="K81" s="35"/>
      <c r="L81" s="35"/>
      <c r="M81" s="37"/>
      <c r="N81" s="36"/>
      <c r="O81" s="37"/>
      <c r="P81" s="36"/>
      <c r="Q81" s="37"/>
      <c r="R81" s="36"/>
      <c r="S81" s="36"/>
      <c r="T81" s="37"/>
      <c r="U81" s="39"/>
      <c r="V81" s="16"/>
      <c r="W81" s="81"/>
    </row>
    <row r="82" spans="1:23" ht="12.75">
      <c r="A82" s="100" t="s">
        <v>159</v>
      </c>
      <c r="B82" s="9">
        <v>6</v>
      </c>
      <c r="C82" s="79" t="s">
        <v>74</v>
      </c>
      <c r="D82" s="11" t="s">
        <v>75</v>
      </c>
      <c r="E82" s="160">
        <v>10</v>
      </c>
      <c r="F82" s="101">
        <v>14</v>
      </c>
      <c r="G82" s="42">
        <v>13</v>
      </c>
      <c r="H82" s="161">
        <v>16</v>
      </c>
      <c r="I82" s="27">
        <v>9</v>
      </c>
      <c r="J82" s="102"/>
      <c r="K82" s="27">
        <v>11</v>
      </c>
      <c r="L82" s="35"/>
      <c r="M82" s="69"/>
      <c r="N82" s="36"/>
      <c r="O82" s="69"/>
      <c r="P82" s="36"/>
      <c r="Q82" s="41"/>
      <c r="R82" s="36"/>
      <c r="S82" s="36"/>
      <c r="T82" s="41"/>
      <c r="U82" s="39"/>
      <c r="V82" s="16">
        <f>SUM(E82:U82)</f>
        <v>73</v>
      </c>
      <c r="W82" s="81">
        <f>+V82/6</f>
        <v>12.166666666666666</v>
      </c>
    </row>
    <row r="83" spans="1:23" ht="12.75">
      <c r="A83" s="100" t="s">
        <v>159</v>
      </c>
      <c r="B83" s="9">
        <v>5</v>
      </c>
      <c r="C83" s="79" t="s">
        <v>85</v>
      </c>
      <c r="D83" s="11" t="s">
        <v>72</v>
      </c>
      <c r="E83" s="160">
        <v>4</v>
      </c>
      <c r="F83" s="101">
        <v>9</v>
      </c>
      <c r="G83" s="42">
        <v>12</v>
      </c>
      <c r="H83" s="161">
        <v>6</v>
      </c>
      <c r="I83" s="27">
        <v>10</v>
      </c>
      <c r="J83" s="102"/>
      <c r="K83" s="27">
        <v>8</v>
      </c>
      <c r="L83" s="35"/>
      <c r="M83" s="69"/>
      <c r="N83" s="36"/>
      <c r="O83" s="69"/>
      <c r="P83" s="36"/>
      <c r="Q83" s="41"/>
      <c r="R83" s="36"/>
      <c r="S83" s="36"/>
      <c r="T83" s="41"/>
      <c r="U83" s="39"/>
      <c r="V83" s="16">
        <f>SUM(E83:U83)</f>
        <v>49</v>
      </c>
      <c r="W83" s="81">
        <f>+V83/6</f>
        <v>8.166666666666666</v>
      </c>
    </row>
    <row r="84" spans="1:23" ht="12.75">
      <c r="A84" s="100" t="s">
        <v>159</v>
      </c>
      <c r="B84" s="9">
        <v>5</v>
      </c>
      <c r="C84" s="79" t="s">
        <v>37</v>
      </c>
      <c r="D84" s="11" t="s">
        <v>38</v>
      </c>
      <c r="E84" s="160">
        <v>10</v>
      </c>
      <c r="F84" s="101">
        <v>4</v>
      </c>
      <c r="G84" s="42">
        <v>3</v>
      </c>
      <c r="H84" s="161">
        <v>7</v>
      </c>
      <c r="I84" s="27">
        <v>8</v>
      </c>
      <c r="J84" s="102"/>
      <c r="K84" s="27">
        <v>5</v>
      </c>
      <c r="L84" s="35"/>
      <c r="M84" s="69"/>
      <c r="N84" s="36"/>
      <c r="O84" s="69"/>
      <c r="P84" s="36"/>
      <c r="Q84" s="41"/>
      <c r="R84" s="36"/>
      <c r="S84" s="36"/>
      <c r="T84" s="41"/>
      <c r="U84" s="39"/>
      <c r="V84" s="16">
        <f>SUM(E84:U84)</f>
        <v>37</v>
      </c>
      <c r="W84" s="81">
        <f>+V84/6</f>
        <v>6.166666666666667</v>
      </c>
    </row>
    <row r="85" spans="1:23" ht="12.75">
      <c r="A85" s="100" t="s">
        <v>159</v>
      </c>
      <c r="B85" s="9"/>
      <c r="C85" s="5"/>
      <c r="D85" s="96"/>
      <c r="E85" s="160"/>
      <c r="F85" s="101"/>
      <c r="G85" s="42"/>
      <c r="H85" s="161"/>
      <c r="I85" s="27"/>
      <c r="J85" s="102"/>
      <c r="K85" s="27"/>
      <c r="L85" s="35"/>
      <c r="M85" s="69"/>
      <c r="N85" s="36"/>
      <c r="O85" s="69"/>
      <c r="P85" s="36"/>
      <c r="Q85" s="41"/>
      <c r="R85" s="36"/>
      <c r="S85" s="36"/>
      <c r="T85" s="41"/>
      <c r="U85" s="39"/>
      <c r="V85" s="16">
        <f>SUM(E85:U85)</f>
        <v>0</v>
      </c>
      <c r="W85" s="81"/>
    </row>
    <row r="86" spans="1:23" ht="12.75">
      <c r="A86" s="100"/>
      <c r="B86" s="9"/>
      <c r="C86" s="79"/>
      <c r="D86" s="11"/>
      <c r="E86" s="162"/>
      <c r="F86" s="43"/>
      <c r="G86" s="43"/>
      <c r="H86" s="168"/>
      <c r="I86" s="24"/>
      <c r="J86" s="24"/>
      <c r="K86" s="24"/>
      <c r="L86" s="35"/>
      <c r="M86" s="37"/>
      <c r="N86" s="37"/>
      <c r="O86" s="37"/>
      <c r="P86" s="37"/>
      <c r="Q86" s="37"/>
      <c r="R86" s="37"/>
      <c r="S86" s="37"/>
      <c r="T86" s="37"/>
      <c r="U86" s="71"/>
      <c r="V86" s="16"/>
      <c r="W86" s="81"/>
    </row>
    <row r="87" spans="1:23" ht="13.5" thickBot="1">
      <c r="A87" s="7"/>
      <c r="B87" s="6"/>
      <c r="C87" s="6"/>
      <c r="D87" s="12"/>
      <c r="E87" s="169"/>
      <c r="F87" s="25"/>
      <c r="G87" s="25"/>
      <c r="H87" s="170"/>
      <c r="I87" s="25"/>
      <c r="J87" s="25"/>
      <c r="K87" s="25"/>
      <c r="L87" s="25"/>
      <c r="M87" s="74"/>
      <c r="N87" s="74"/>
      <c r="O87" s="72"/>
      <c r="P87" s="72"/>
      <c r="Q87" s="72"/>
      <c r="R87" s="72"/>
      <c r="S87" s="72"/>
      <c r="T87" s="72"/>
      <c r="U87" s="75"/>
      <c r="V87" s="17"/>
      <c r="W87" s="81"/>
    </row>
    <row r="88" spans="5:23" ht="13.5" thickBot="1">
      <c r="E88" s="76" t="s">
        <v>78</v>
      </c>
      <c r="F88" s="120" t="s">
        <v>81</v>
      </c>
      <c r="G88" s="52" t="s">
        <v>78</v>
      </c>
      <c r="H88" s="120" t="s">
        <v>81</v>
      </c>
      <c r="I88" s="52" t="s">
        <v>78</v>
      </c>
      <c r="J88" s="44" t="s">
        <v>81</v>
      </c>
      <c r="K88" s="52" t="s">
        <v>78</v>
      </c>
      <c r="L88" s="44" t="s">
        <v>81</v>
      </c>
      <c r="M88" s="52" t="s">
        <v>78</v>
      </c>
      <c r="N88" s="50" t="s">
        <v>81</v>
      </c>
      <c r="O88" s="52" t="s">
        <v>78</v>
      </c>
      <c r="P88" s="50" t="s">
        <v>81</v>
      </c>
      <c r="Q88" s="52" t="s">
        <v>78</v>
      </c>
      <c r="R88" s="50" t="s">
        <v>81</v>
      </c>
      <c r="S88" s="50" t="s">
        <v>81</v>
      </c>
      <c r="T88" s="52" t="s">
        <v>78</v>
      </c>
      <c r="U88" s="120" t="s">
        <v>81</v>
      </c>
      <c r="V88" s="23"/>
      <c r="W88" s="51"/>
    </row>
    <row r="89" spans="1:21" ht="12.75">
      <c r="A89" s="187" t="s">
        <v>141</v>
      </c>
      <c r="B89" s="187"/>
      <c r="C89" s="47" t="s">
        <v>78</v>
      </c>
      <c r="E89" s="2"/>
      <c r="F89" s="2"/>
      <c r="G89" s="2"/>
      <c r="H89" s="2"/>
      <c r="I89" s="2"/>
      <c r="J89" s="2"/>
      <c r="K89" s="2"/>
      <c r="L89" s="2"/>
      <c r="M89" s="30"/>
      <c r="O89" s="30"/>
      <c r="P89" s="31"/>
      <c r="Q89" s="31"/>
      <c r="R89" s="31"/>
      <c r="S89" s="31"/>
      <c r="T89" s="31"/>
      <c r="U89" s="1"/>
    </row>
    <row r="90" spans="1:21" ht="12.75">
      <c r="A90" s="188" t="s">
        <v>141</v>
      </c>
      <c r="B90" s="188"/>
      <c r="C90" s="121" t="s">
        <v>138</v>
      </c>
      <c r="D90" s="48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3:13" ht="12.75">
      <c r="C91" s="1" t="s">
        <v>66</v>
      </c>
      <c r="D91" s="48"/>
      <c r="E91" s="24">
        <v>55</v>
      </c>
      <c r="F91" s="24">
        <v>60</v>
      </c>
      <c r="G91" s="1">
        <v>54</v>
      </c>
      <c r="H91" s="1">
        <v>55</v>
      </c>
      <c r="I91" s="40">
        <v>57</v>
      </c>
      <c r="K91" s="40">
        <v>55</v>
      </c>
      <c r="L91" s="40"/>
      <c r="M91" s="40"/>
    </row>
    <row r="93" spans="1:4" ht="12.75">
      <c r="A93" s="1" t="s">
        <v>170</v>
      </c>
      <c r="B93" s="1"/>
      <c r="C93" s="184">
        <v>39645</v>
      </c>
      <c r="D93" s="183"/>
    </row>
  </sheetData>
  <sheetProtection/>
  <mergeCells count="7">
    <mergeCell ref="A89:B89"/>
    <mergeCell ref="A90:B90"/>
    <mergeCell ref="C1:V1"/>
    <mergeCell ref="C3:V3"/>
    <mergeCell ref="C6:D6"/>
    <mergeCell ref="C2:V2"/>
    <mergeCell ref="E4:H4"/>
  </mergeCells>
  <printOptions/>
  <pageMargins left="0.32" right="0.23" top="0.29" bottom="0.26" header="0.17" footer="0.17"/>
  <pageSetup fitToHeight="2" fitToWidth="1" horizontalDpi="600" verticalDpi="600" orientation="portrait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barrettj</dc:creator>
  <cp:keywords/>
  <dc:description/>
  <cp:lastModifiedBy>Dave Etchells</cp:lastModifiedBy>
  <cp:lastPrinted>2008-06-24T14:31:01Z</cp:lastPrinted>
  <dcterms:created xsi:type="dcterms:W3CDTF">2005-04-19T11:36:44Z</dcterms:created>
  <dcterms:modified xsi:type="dcterms:W3CDTF">2008-06-25T22:50:52Z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-992154617</vt:i4>
  </property>
  <property fmtid="{D5CDD505-2E9C-101B-9397-08002B2CF9AE}" pid="3" name="_EmailSubject">
    <vt:lpwstr>Results - June 23</vt:lpwstr>
  </property>
  <property fmtid="{D5CDD505-2E9C-101B-9397-08002B2CF9AE}" pid="4" name="_AuthorEmail">
    <vt:lpwstr>BarrettJ@AGR.GC.CA</vt:lpwstr>
  </property>
  <property fmtid="{D5CDD505-2E9C-101B-9397-08002B2CF9AE}" pid="5" name="_AuthorEmailDisplayName">
    <vt:lpwstr>Barrett, Joey</vt:lpwstr>
  </property>
  <property fmtid="{D5CDD505-2E9C-101B-9397-08002B2CF9AE}" pid="6" name="_ReviewingToolsShownOnce">
    <vt:lpwstr/>
  </property>
</Properties>
</file>